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-120" yWindow="-120" windowWidth="20730" windowHeight="11160" firstSheet="9" activeTab="13"/>
  </bookViews>
  <sheets>
    <sheet name="титульный" sheetId="1" r:id="rId1"/>
    <sheet name="судьи" sheetId="2" r:id="rId2"/>
    <sheet name="Дев 9-10" sheetId="3" r:id="rId3"/>
    <sheet name="Мал9-10" sheetId="4" r:id="rId4"/>
    <sheet name="Дев11-12" sheetId="5" r:id="rId5"/>
    <sheet name="Мал11-12" sheetId="6" r:id="rId6"/>
    <sheet name="СИНХ 9-10Дев" sheetId="9" r:id="rId7"/>
    <sheet name="СИНХ 9-10Мал" sheetId="8" r:id="rId8"/>
    <sheet name="СИНХ 11-12Дев" sheetId="10" r:id="rId9"/>
    <sheet name="СИНХ 11-12Мал" sheetId="11" r:id="rId10"/>
    <sheet name="АКД9-10Дев" sheetId="12" r:id="rId11"/>
    <sheet name="АКД9-10Мал" sheetId="14" r:id="rId12"/>
    <sheet name="АКД11-12Дев" sheetId="13" r:id="rId13"/>
    <sheet name="АКД11-12Мал" sheetId="15" r:id="rId14"/>
  </sheets>
  <definedNames>
    <definedName name="_xlnm._FilterDatabase" localSheetId="12" hidden="1">'АКД11-12Дев'!$B$7:$R$7</definedName>
    <definedName name="_xlnm._FilterDatabase" localSheetId="13" hidden="1">'АКД11-12Мал'!$B$26:$K$26</definedName>
    <definedName name="_xlnm._FilterDatabase" localSheetId="10" hidden="1">'АКД9-10Дев'!$B$7:$R$7</definedName>
    <definedName name="_xlnm._FilterDatabase" localSheetId="11" hidden="1">'АКД9-10Мал'!$B$7:$R$7</definedName>
    <definedName name="_xlnm._FilterDatabase" localSheetId="2" hidden="1">'Дев 9-10'!$B$21:$L$21</definedName>
    <definedName name="_xlnm._FilterDatabase" localSheetId="4" hidden="1">'Дев11-12'!$B$25:$L$25</definedName>
    <definedName name="_xlnm._FilterDatabase" localSheetId="5" hidden="1">'Мал11-12'!$B$31:$L$31</definedName>
    <definedName name="_xlnm._FilterDatabase" localSheetId="3" hidden="1">'Мал9-10'!$B$35:$L$35</definedName>
    <definedName name="_xlnm._FilterDatabase" localSheetId="8" hidden="1">'СИНХ 11-12Дев'!$B$17:$N$17</definedName>
    <definedName name="_xlnm._FilterDatabase" localSheetId="9" hidden="1">'СИНХ 11-12Мал'!$B$21:$N$21</definedName>
    <definedName name="_xlnm._FilterDatabase" localSheetId="6" hidden="1">'СИНХ 9-10Дев'!$B$6:$N$6</definedName>
    <definedName name="_xlnm._FilterDatabase" localSheetId="7" hidden="1">'СИНХ 9-10Мал'!$B$20:$N$20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" i="15" l="1"/>
  <c r="H29" i="15"/>
  <c r="N10" i="15"/>
  <c r="Q10" i="15" s="1"/>
  <c r="N11" i="15"/>
  <c r="Q11" i="15" s="1"/>
  <c r="N13" i="15"/>
  <c r="Q13" i="15" s="1"/>
  <c r="N15" i="15"/>
  <c r="Q15" i="15" s="1"/>
  <c r="N9" i="15"/>
  <c r="Q9" i="15" s="1"/>
  <c r="N14" i="15"/>
  <c r="Q14" i="15" s="1"/>
  <c r="N16" i="15"/>
  <c r="Q16" i="15" s="1"/>
  <c r="N17" i="15"/>
  <c r="Q17" i="15" s="1"/>
  <c r="H12" i="15"/>
  <c r="H10" i="15"/>
  <c r="K10" i="15" s="1"/>
  <c r="H11" i="15"/>
  <c r="K11" i="15" s="1"/>
  <c r="H13" i="15"/>
  <c r="K13" i="15" s="1"/>
  <c r="H15" i="15"/>
  <c r="K15" i="15" s="1"/>
  <c r="H9" i="15"/>
  <c r="K9" i="15" s="1"/>
  <c r="K14" i="15"/>
  <c r="H16" i="15"/>
  <c r="K16" i="15" s="1"/>
  <c r="H17" i="15"/>
  <c r="K17" i="15" s="1"/>
  <c r="N10" i="13"/>
  <c r="Q10" i="13" s="1"/>
  <c r="N11" i="13"/>
  <c r="Q11" i="13" s="1"/>
  <c r="N12" i="13"/>
  <c r="Q12" i="13" s="1"/>
  <c r="N14" i="13"/>
  <c r="Q14" i="13" s="1"/>
  <c r="N15" i="13"/>
  <c r="Q15" i="13" s="1"/>
  <c r="H10" i="13"/>
  <c r="K10" i="13" s="1"/>
  <c r="H11" i="13"/>
  <c r="K11" i="13" s="1"/>
  <c r="H12" i="13"/>
  <c r="K12" i="13" s="1"/>
  <c r="H14" i="13"/>
  <c r="K14" i="13" s="1"/>
  <c r="H15" i="13"/>
  <c r="K15" i="13" s="1"/>
  <c r="H13" i="13"/>
  <c r="H16" i="13"/>
  <c r="Q28" i="14"/>
  <c r="N16" i="14"/>
  <c r="Q16" i="14" s="1"/>
  <c r="N28" i="14"/>
  <c r="H16" i="14"/>
  <c r="K16" i="14" s="1"/>
  <c r="H28" i="14"/>
  <c r="K28" i="14" s="1"/>
  <c r="N9" i="14"/>
  <c r="Q9" i="14" s="1"/>
  <c r="N10" i="14"/>
  <c r="Q10" i="14" s="1"/>
  <c r="N13" i="14"/>
  <c r="Q13" i="14" s="1"/>
  <c r="N15" i="14"/>
  <c r="Q15" i="14" s="1"/>
  <c r="N11" i="14"/>
  <c r="Q11" i="14" s="1"/>
  <c r="N12" i="14"/>
  <c r="Q12" i="14" s="1"/>
  <c r="N14" i="14"/>
  <c r="Q14" i="14" s="1"/>
  <c r="N27" i="14"/>
  <c r="Q27" i="14" s="1"/>
  <c r="N26" i="14"/>
  <c r="Q26" i="14" s="1"/>
  <c r="N25" i="14"/>
  <c r="Q25" i="14" s="1"/>
  <c r="N24" i="14"/>
  <c r="Q24" i="14" s="1"/>
  <c r="N23" i="14"/>
  <c r="Q23" i="14" s="1"/>
  <c r="N22" i="14"/>
  <c r="Q22" i="14" s="1"/>
  <c r="N21" i="14"/>
  <c r="Q21" i="14" s="1"/>
  <c r="N20" i="14"/>
  <c r="Q20" i="14" s="1"/>
  <c r="N18" i="14"/>
  <c r="Q18" i="14" s="1"/>
  <c r="H9" i="14"/>
  <c r="K9" i="14" s="1"/>
  <c r="H10" i="14"/>
  <c r="K10" i="14" s="1"/>
  <c r="H13" i="14"/>
  <c r="K13" i="14" s="1"/>
  <c r="H15" i="14"/>
  <c r="K15" i="14" s="1"/>
  <c r="H11" i="14"/>
  <c r="K11" i="14" s="1"/>
  <c r="H12" i="14"/>
  <c r="K12" i="14" s="1"/>
  <c r="H14" i="14"/>
  <c r="K14" i="14" s="1"/>
  <c r="H27" i="14"/>
  <c r="K27" i="14" s="1"/>
  <c r="H26" i="14"/>
  <c r="K26" i="14" s="1"/>
  <c r="H25" i="14"/>
  <c r="K25" i="14" s="1"/>
  <c r="H24" i="14"/>
  <c r="K24" i="14" s="1"/>
  <c r="H23" i="14"/>
  <c r="K23" i="14" s="1"/>
  <c r="H22" i="14"/>
  <c r="K22" i="14" s="1"/>
  <c r="H21" i="14"/>
  <c r="K21" i="14" s="1"/>
  <c r="H20" i="14"/>
  <c r="K20" i="14" s="1"/>
  <c r="H18" i="14"/>
  <c r="K18" i="14" s="1"/>
  <c r="N11" i="12"/>
  <c r="Q11" i="12" s="1"/>
  <c r="N10" i="12"/>
  <c r="Q10" i="12" s="1"/>
  <c r="N13" i="12"/>
  <c r="Q13" i="12" s="1"/>
  <c r="N12" i="12"/>
  <c r="Q12" i="12" s="1"/>
  <c r="N8" i="12"/>
  <c r="Q8" i="12" s="1"/>
  <c r="N9" i="12"/>
  <c r="Q9" i="12" s="1"/>
  <c r="N17" i="12"/>
  <c r="H11" i="12"/>
  <c r="K11" i="12" s="1"/>
  <c r="H10" i="12"/>
  <c r="K10" i="12" s="1"/>
  <c r="H13" i="12"/>
  <c r="K13" i="12" s="1"/>
  <c r="H12" i="12"/>
  <c r="K12" i="12" s="1"/>
  <c r="H8" i="12"/>
  <c r="K8" i="12" s="1"/>
  <c r="H9" i="12"/>
  <c r="K9" i="12" s="1"/>
  <c r="H17" i="12"/>
  <c r="H39" i="6"/>
  <c r="L27" i="5"/>
  <c r="L28" i="5"/>
  <c r="L29" i="5"/>
  <c r="L30" i="5"/>
  <c r="L31" i="5"/>
  <c r="L32" i="5"/>
  <c r="L33" i="5"/>
  <c r="H29" i="5"/>
  <c r="H27" i="5"/>
  <c r="H28" i="5"/>
  <c r="O12" i="6"/>
  <c r="S12" i="6" s="1"/>
  <c r="O13" i="6"/>
  <c r="S13" i="6" s="1"/>
  <c r="O14" i="6"/>
  <c r="S14" i="6" s="1"/>
  <c r="O24" i="6"/>
  <c r="S24" i="6" s="1"/>
  <c r="O23" i="6"/>
  <c r="S23" i="6" s="1"/>
  <c r="O18" i="6"/>
  <c r="S18" i="6" s="1"/>
  <c r="O25" i="6"/>
  <c r="S25" i="6" s="1"/>
  <c r="O21" i="6"/>
  <c r="S21" i="6" s="1"/>
  <c r="O10" i="6"/>
  <c r="S10" i="6" s="1"/>
  <c r="O15" i="6"/>
  <c r="S15" i="6" s="1"/>
  <c r="O20" i="6"/>
  <c r="S20" i="6" s="1"/>
  <c r="O11" i="6"/>
  <c r="S11" i="6" s="1"/>
  <c r="O9" i="6"/>
  <c r="S9" i="6" s="1"/>
  <c r="O17" i="6"/>
  <c r="S17" i="6" s="1"/>
  <c r="O16" i="6"/>
  <c r="L12" i="6"/>
  <c r="H12" i="6"/>
  <c r="H13" i="6"/>
  <c r="L13" i="6" s="1"/>
  <c r="H14" i="6"/>
  <c r="L14" i="6" s="1"/>
  <c r="H24" i="6"/>
  <c r="L24" i="6" s="1"/>
  <c r="H23" i="6"/>
  <c r="L23" i="6" s="1"/>
  <c r="H18" i="6"/>
  <c r="L18" i="6" s="1"/>
  <c r="H25" i="6"/>
  <c r="L25" i="6" s="1"/>
  <c r="H21" i="6"/>
  <c r="L21" i="6" s="1"/>
  <c r="H10" i="6"/>
  <c r="L10" i="6" s="1"/>
  <c r="H15" i="6"/>
  <c r="L15" i="6" s="1"/>
  <c r="H20" i="6"/>
  <c r="L20" i="6" s="1"/>
  <c r="H11" i="6"/>
  <c r="L11" i="6" s="1"/>
  <c r="H9" i="6"/>
  <c r="L9" i="6" s="1"/>
  <c r="H17" i="6"/>
  <c r="L17" i="6" s="1"/>
  <c r="H38" i="6"/>
  <c r="L38" i="6" s="1"/>
  <c r="H36" i="6"/>
  <c r="L36" i="6" s="1"/>
  <c r="H35" i="6"/>
  <c r="L35" i="6" s="1"/>
  <c r="H37" i="6"/>
  <c r="O16" i="5"/>
  <c r="S16" i="5" s="1"/>
  <c r="O13" i="5"/>
  <c r="S13" i="5" s="1"/>
  <c r="O19" i="5"/>
  <c r="S19" i="5" s="1"/>
  <c r="O8" i="5"/>
  <c r="S8" i="5" s="1"/>
  <c r="O11" i="5"/>
  <c r="S11" i="5" s="1"/>
  <c r="O10" i="5"/>
  <c r="S10" i="5" s="1"/>
  <c r="O14" i="5"/>
  <c r="S14" i="5" s="1"/>
  <c r="O17" i="5"/>
  <c r="S17" i="5" s="1"/>
  <c r="O9" i="5"/>
  <c r="S9" i="5" s="1"/>
  <c r="H7" i="5"/>
  <c r="H15" i="5"/>
  <c r="H16" i="5"/>
  <c r="L16" i="5" s="1"/>
  <c r="H13" i="5"/>
  <c r="L13" i="5" s="1"/>
  <c r="H19" i="5"/>
  <c r="L19" i="5" s="1"/>
  <c r="H8" i="5"/>
  <c r="L8" i="5" s="1"/>
  <c r="H11" i="5"/>
  <c r="L11" i="5" s="1"/>
  <c r="H10" i="5"/>
  <c r="L10" i="5" s="1"/>
  <c r="H14" i="5"/>
  <c r="L14" i="5" s="1"/>
  <c r="H17" i="5"/>
  <c r="L17" i="5" s="1"/>
  <c r="H9" i="5"/>
  <c r="L9" i="5" s="1"/>
  <c r="H12" i="5"/>
  <c r="R17" i="15" l="1"/>
  <c r="R16" i="15"/>
  <c r="R14" i="15"/>
  <c r="R9" i="15"/>
  <c r="R15" i="15"/>
  <c r="R13" i="15"/>
  <c r="R11" i="15"/>
  <c r="R10" i="15"/>
  <c r="R15" i="13"/>
  <c r="R14" i="13"/>
  <c r="R12" i="13"/>
  <c r="R11" i="13"/>
  <c r="R10" i="13"/>
  <c r="R28" i="14"/>
  <c r="R16" i="14"/>
  <c r="R18" i="14"/>
  <c r="R20" i="14"/>
  <c r="R21" i="14"/>
  <c r="R22" i="14"/>
  <c r="R23" i="14"/>
  <c r="R24" i="14"/>
  <c r="R25" i="14"/>
  <c r="R26" i="14"/>
  <c r="R27" i="14"/>
  <c r="R14" i="14"/>
  <c r="R12" i="14"/>
  <c r="R11" i="14"/>
  <c r="R15" i="14"/>
  <c r="R13" i="14"/>
  <c r="R10" i="14"/>
  <c r="R9" i="14"/>
  <c r="R9" i="12"/>
  <c r="R8" i="12"/>
  <c r="R12" i="12"/>
  <c r="R13" i="12"/>
  <c r="R10" i="12"/>
  <c r="R11" i="12"/>
  <c r="T17" i="6"/>
  <c r="T9" i="6"/>
  <c r="T11" i="6"/>
  <c r="T20" i="6"/>
  <c r="T15" i="6"/>
  <c r="T10" i="6"/>
  <c r="T21" i="6"/>
  <c r="T25" i="6"/>
  <c r="T18" i="6"/>
  <c r="T23" i="6"/>
  <c r="T24" i="6"/>
  <c r="T14" i="6"/>
  <c r="T13" i="6"/>
  <c r="T12" i="6"/>
  <c r="T13" i="5"/>
  <c r="T17" i="5"/>
  <c r="T8" i="5"/>
  <c r="T11" i="5"/>
  <c r="T14" i="5"/>
  <c r="T10" i="5"/>
  <c r="T9" i="5"/>
  <c r="T16" i="5"/>
  <c r="T19" i="5"/>
  <c r="H36" i="4"/>
  <c r="L36" i="4" s="1"/>
  <c r="H42" i="4"/>
  <c r="L42" i="4" s="1"/>
  <c r="H39" i="4"/>
  <c r="L39" i="4" s="1"/>
  <c r="H43" i="4"/>
  <c r="L43" i="4" s="1"/>
  <c r="H41" i="4"/>
  <c r="L41" i="4" s="1"/>
  <c r="L29" i="3"/>
  <c r="H29" i="3"/>
  <c r="H25" i="3"/>
  <c r="L25" i="3" s="1"/>
  <c r="H26" i="3"/>
  <c r="L26" i="3" s="1"/>
  <c r="O14" i="4"/>
  <c r="S14" i="4" s="1"/>
  <c r="H14" i="4"/>
  <c r="L14" i="4" s="1"/>
  <c r="J13" i="8"/>
  <c r="N13" i="8" s="1"/>
  <c r="J14" i="8"/>
  <c r="N14" i="8" s="1"/>
  <c r="J8" i="8"/>
  <c r="N8" i="8" s="1"/>
  <c r="J10" i="8"/>
  <c r="N10" i="8" s="1"/>
  <c r="J7" i="8"/>
  <c r="N7" i="8" s="1"/>
  <c r="J11" i="8"/>
  <c r="N11" i="8" s="1"/>
  <c r="J9" i="8"/>
  <c r="N9" i="8" s="1"/>
  <c r="J12" i="8"/>
  <c r="N12" i="8" s="1"/>
  <c r="J11" i="10"/>
  <c r="T14" i="4" l="1"/>
  <c r="J8" i="11"/>
  <c r="N8" i="11" s="1"/>
  <c r="J15" i="11"/>
  <c r="N15" i="11" s="1"/>
  <c r="J12" i="11"/>
  <c r="N12" i="11" s="1"/>
  <c r="J9" i="11"/>
  <c r="N9" i="11" s="1"/>
  <c r="J10" i="11"/>
  <c r="N10" i="11" s="1"/>
  <c r="J14" i="11"/>
  <c r="J11" i="11"/>
  <c r="N11" i="11" s="1"/>
  <c r="J7" i="11"/>
  <c r="N7" i="11" s="1"/>
  <c r="O23" i="4"/>
  <c r="S23" i="4" s="1"/>
  <c r="O24" i="4"/>
  <c r="S24" i="4" s="1"/>
  <c r="O28" i="4"/>
  <c r="S28" i="4" s="1"/>
  <c r="O21" i="4"/>
  <c r="S21" i="4" s="1"/>
  <c r="O9" i="4"/>
  <c r="S9" i="4" s="1"/>
  <c r="O18" i="4"/>
  <c r="S18" i="4" s="1"/>
  <c r="O7" i="4"/>
  <c r="S7" i="4" s="1"/>
  <c r="O27" i="4"/>
  <c r="S27" i="4" s="1"/>
  <c r="O19" i="4"/>
  <c r="S19" i="4" s="1"/>
  <c r="O25" i="4"/>
  <c r="S25" i="4" s="1"/>
  <c r="O16" i="4"/>
  <c r="S16" i="4" s="1"/>
  <c r="O15" i="4"/>
  <c r="S15" i="4" s="1"/>
  <c r="O13" i="4"/>
  <c r="S13" i="4" s="1"/>
  <c r="O12" i="4"/>
  <c r="S12" i="4" s="1"/>
  <c r="O11" i="4"/>
  <c r="S11" i="4" s="1"/>
  <c r="O29" i="4"/>
  <c r="S29" i="4" s="1"/>
  <c r="O10" i="4"/>
  <c r="S10" i="4" s="1"/>
  <c r="H22" i="4"/>
  <c r="L22" i="4" s="1"/>
  <c r="H23" i="4"/>
  <c r="L23" i="4" s="1"/>
  <c r="H24" i="4"/>
  <c r="L24" i="4" s="1"/>
  <c r="H28" i="4"/>
  <c r="L28" i="4" s="1"/>
  <c r="H21" i="4"/>
  <c r="L21" i="4" s="1"/>
  <c r="H9" i="4"/>
  <c r="L9" i="4" s="1"/>
  <c r="H18" i="4"/>
  <c r="L18" i="4" s="1"/>
  <c r="H7" i="4"/>
  <c r="L7" i="4" s="1"/>
  <c r="H27" i="4"/>
  <c r="L27" i="4" s="1"/>
  <c r="H19" i="4"/>
  <c r="L19" i="4" s="1"/>
  <c r="H25" i="4"/>
  <c r="L25" i="4" s="1"/>
  <c r="H16" i="4"/>
  <c r="L16" i="4" s="1"/>
  <c r="H15" i="4"/>
  <c r="L15" i="4" s="1"/>
  <c r="H13" i="4"/>
  <c r="L13" i="4" s="1"/>
  <c r="H12" i="4"/>
  <c r="L12" i="4" s="1"/>
  <c r="H11" i="4"/>
  <c r="L11" i="4" s="1"/>
  <c r="H29" i="4"/>
  <c r="L29" i="4" s="1"/>
  <c r="H10" i="4"/>
  <c r="L10" i="4" s="1"/>
  <c r="H26" i="4"/>
  <c r="L26" i="4" s="1"/>
  <c r="O8" i="3"/>
  <c r="S8" i="3" s="1"/>
  <c r="O10" i="3"/>
  <c r="S10" i="3" s="1"/>
  <c r="O9" i="3"/>
  <c r="S9" i="3" s="1"/>
  <c r="O14" i="3"/>
  <c r="S14" i="3" s="1"/>
  <c r="O11" i="3"/>
  <c r="H8" i="3"/>
  <c r="L8" i="3" s="1"/>
  <c r="H10" i="3"/>
  <c r="L10" i="3" s="1"/>
  <c r="H9" i="3"/>
  <c r="L9" i="3" s="1"/>
  <c r="H14" i="3"/>
  <c r="L14" i="3" s="1"/>
  <c r="H11" i="3"/>
  <c r="H38" i="13"/>
  <c r="K38" i="13" s="1"/>
  <c r="H39" i="13"/>
  <c r="K39" i="13" s="1"/>
  <c r="H40" i="13"/>
  <c r="K40" i="13" s="1"/>
  <c r="H41" i="13"/>
  <c r="K41" i="13" s="1"/>
  <c r="H44" i="15"/>
  <c r="K44" i="15" s="1"/>
  <c r="H43" i="15"/>
  <c r="K43" i="15" s="1"/>
  <c r="H42" i="15"/>
  <c r="K42" i="15" s="1"/>
  <c r="H41" i="15"/>
  <c r="K41" i="15" s="1"/>
  <c r="K29" i="15"/>
  <c r="H30" i="15"/>
  <c r="K30" i="15" s="1"/>
  <c r="H28" i="15"/>
  <c r="K28" i="15" s="1"/>
  <c r="H31" i="15"/>
  <c r="K31" i="15" s="1"/>
  <c r="H32" i="15"/>
  <c r="K32" i="15" s="1"/>
  <c r="H33" i="15"/>
  <c r="K33" i="15" s="1"/>
  <c r="N12" i="15"/>
  <c r="Q12" i="15" s="1"/>
  <c r="N18" i="15"/>
  <c r="Q18" i="15" s="1"/>
  <c r="N19" i="15"/>
  <c r="Q19" i="15" s="1"/>
  <c r="N8" i="15"/>
  <c r="Q8" i="15" s="1"/>
  <c r="H24" i="13"/>
  <c r="K24" i="13" s="1"/>
  <c r="H27" i="13"/>
  <c r="K27" i="13" s="1"/>
  <c r="H26" i="13"/>
  <c r="K26" i="13" s="1"/>
  <c r="H28" i="13"/>
  <c r="K28" i="13" s="1"/>
  <c r="H29" i="13"/>
  <c r="K29" i="13" s="1"/>
  <c r="H30" i="13"/>
  <c r="K30" i="13" s="1"/>
  <c r="H31" i="13"/>
  <c r="K31" i="13" s="1"/>
  <c r="N9" i="13"/>
  <c r="Q9" i="13" s="1"/>
  <c r="N13" i="13"/>
  <c r="Q13" i="13" s="1"/>
  <c r="N16" i="13"/>
  <c r="Q16" i="13" s="1"/>
  <c r="N8" i="13"/>
  <c r="Q8" i="13" s="1"/>
  <c r="H37" i="14"/>
  <c r="K37" i="14" s="1"/>
  <c r="H38" i="14"/>
  <c r="K38" i="14" s="1"/>
  <c r="H39" i="14"/>
  <c r="K39" i="14" s="1"/>
  <c r="H40" i="14"/>
  <c r="K40" i="14" s="1"/>
  <c r="H41" i="14"/>
  <c r="K41" i="14" s="1"/>
  <c r="H42" i="14"/>
  <c r="K42" i="14" s="1"/>
  <c r="H43" i="14"/>
  <c r="K43" i="14" s="1"/>
  <c r="N19" i="14"/>
  <c r="Q19" i="14" s="1"/>
  <c r="N17" i="14"/>
  <c r="Q17" i="14" s="1"/>
  <c r="N8" i="14"/>
  <c r="Q8" i="14" s="1"/>
  <c r="N14" i="12"/>
  <c r="N16" i="12"/>
  <c r="N15" i="12"/>
  <c r="H31" i="12"/>
  <c r="K31" i="12" s="1"/>
  <c r="H30" i="12"/>
  <c r="K30" i="12" s="1"/>
  <c r="H29" i="12"/>
  <c r="K29" i="12" s="1"/>
  <c r="H28" i="12"/>
  <c r="K28" i="12" s="1"/>
  <c r="H27" i="12"/>
  <c r="K27" i="12" s="1"/>
  <c r="H26" i="12"/>
  <c r="K26" i="12" s="1"/>
  <c r="H25" i="12"/>
  <c r="J28" i="11"/>
  <c r="N28" i="11" s="1"/>
  <c r="J29" i="11"/>
  <c r="N29" i="11" s="1"/>
  <c r="J27" i="11"/>
  <c r="N27" i="11" s="1"/>
  <c r="J26" i="11"/>
  <c r="N26" i="11" s="1"/>
  <c r="J25" i="11"/>
  <c r="N25" i="11" s="1"/>
  <c r="J23" i="11"/>
  <c r="N23" i="11" s="1"/>
  <c r="J24" i="11"/>
  <c r="N24" i="11" s="1"/>
  <c r="J22" i="11"/>
  <c r="N22" i="11" s="1"/>
  <c r="N14" i="11"/>
  <c r="J22" i="10"/>
  <c r="N22" i="10" s="1"/>
  <c r="J21" i="10"/>
  <c r="N21" i="10" s="1"/>
  <c r="J19" i="10"/>
  <c r="N19" i="10" s="1"/>
  <c r="J18" i="10"/>
  <c r="N18" i="10" s="1"/>
  <c r="J20" i="10"/>
  <c r="N20" i="10" s="1"/>
  <c r="J9" i="10"/>
  <c r="N9" i="10" s="1"/>
  <c r="N11" i="10"/>
  <c r="J8" i="10"/>
  <c r="N8" i="10" s="1"/>
  <c r="J10" i="10"/>
  <c r="N10" i="10" s="1"/>
  <c r="J27" i="8"/>
  <c r="N27" i="8" s="1"/>
  <c r="J25" i="8"/>
  <c r="N25" i="8" s="1"/>
  <c r="J23" i="8"/>
  <c r="N23" i="8" s="1"/>
  <c r="J28" i="8"/>
  <c r="N28" i="8" s="1"/>
  <c r="J22" i="8"/>
  <c r="N22" i="8" s="1"/>
  <c r="J24" i="8"/>
  <c r="N24" i="8" s="1"/>
  <c r="J21" i="8"/>
  <c r="N21" i="8" s="1"/>
  <c r="J26" i="8"/>
  <c r="N26" i="8" s="1"/>
  <c r="J9" i="9"/>
  <c r="N9" i="9" s="1"/>
  <c r="J7" i="9"/>
  <c r="N7" i="9" s="1"/>
  <c r="H34" i="15"/>
  <c r="K34" i="15" s="1"/>
  <c r="H27" i="15"/>
  <c r="K27" i="15" s="1"/>
  <c r="H19" i="15"/>
  <c r="K19" i="15" s="1"/>
  <c r="H18" i="15"/>
  <c r="K18" i="15" s="1"/>
  <c r="K12" i="15"/>
  <c r="H8" i="15"/>
  <c r="K8" i="15" s="1"/>
  <c r="H25" i="13"/>
  <c r="K25" i="13" s="1"/>
  <c r="K16" i="13"/>
  <c r="K13" i="13"/>
  <c r="H9" i="13"/>
  <c r="K9" i="13" s="1"/>
  <c r="H8" i="13"/>
  <c r="K8" i="13" s="1"/>
  <c r="H36" i="14"/>
  <c r="K36" i="14" s="1"/>
  <c r="H17" i="14"/>
  <c r="K17" i="14" s="1"/>
  <c r="H19" i="14"/>
  <c r="K19" i="14" s="1"/>
  <c r="H8" i="14"/>
  <c r="K8" i="14" s="1"/>
  <c r="H32" i="12"/>
  <c r="H14" i="12"/>
  <c r="H16" i="12"/>
  <c r="H15" i="12"/>
  <c r="J13" i="11"/>
  <c r="N13" i="11" s="1"/>
  <c r="J7" i="10"/>
  <c r="N7" i="10" s="1"/>
  <c r="L39" i="6"/>
  <c r="L37" i="6"/>
  <c r="H34" i="6"/>
  <c r="L34" i="6" s="1"/>
  <c r="H33" i="6"/>
  <c r="L33" i="6" s="1"/>
  <c r="H32" i="6"/>
  <c r="L32" i="6" s="1"/>
  <c r="O8" i="6"/>
  <c r="S8" i="6" s="1"/>
  <c r="H8" i="6"/>
  <c r="L8" i="6" s="1"/>
  <c r="O19" i="6"/>
  <c r="S19" i="6" s="1"/>
  <c r="H19" i="6"/>
  <c r="L19" i="6" s="1"/>
  <c r="S16" i="6"/>
  <c r="H16" i="6"/>
  <c r="L16" i="6" s="1"/>
  <c r="O22" i="6"/>
  <c r="S22" i="6" s="1"/>
  <c r="H22" i="6"/>
  <c r="L22" i="6" s="1"/>
  <c r="O7" i="6"/>
  <c r="S7" i="6" s="1"/>
  <c r="H7" i="6"/>
  <c r="L7" i="6" s="1"/>
  <c r="H26" i="5"/>
  <c r="L26" i="5" s="1"/>
  <c r="H33" i="5"/>
  <c r="H30" i="5"/>
  <c r="H31" i="5"/>
  <c r="H32" i="5"/>
  <c r="O12" i="5"/>
  <c r="S12" i="5" s="1"/>
  <c r="L12" i="5"/>
  <c r="O15" i="5"/>
  <c r="S15" i="5" s="1"/>
  <c r="L15" i="5"/>
  <c r="O7" i="5"/>
  <c r="S7" i="5" s="1"/>
  <c r="L7" i="5"/>
  <c r="O18" i="5"/>
  <c r="S18" i="5" s="1"/>
  <c r="H18" i="5"/>
  <c r="L18" i="5" s="1"/>
  <c r="H40" i="4"/>
  <c r="L40" i="4" s="1"/>
  <c r="H37" i="4"/>
  <c r="L37" i="4" s="1"/>
  <c r="H38" i="4"/>
  <c r="L38" i="4" s="1"/>
  <c r="O17" i="4"/>
  <c r="S17" i="4" s="1"/>
  <c r="H17" i="4"/>
  <c r="L17" i="4" s="1"/>
  <c r="O26" i="4"/>
  <c r="S26" i="4" s="1"/>
  <c r="O22" i="4"/>
  <c r="S22" i="4" s="1"/>
  <c r="O20" i="4"/>
  <c r="S20" i="4" s="1"/>
  <c r="H20" i="4"/>
  <c r="L20" i="4" s="1"/>
  <c r="O8" i="4"/>
  <c r="S8" i="4" s="1"/>
  <c r="H8" i="4"/>
  <c r="L8" i="4" s="1"/>
  <c r="T8" i="6" l="1"/>
  <c r="T22" i="6"/>
  <c r="T7" i="6"/>
  <c r="T12" i="5"/>
  <c r="T18" i="5"/>
  <c r="T15" i="5"/>
  <c r="T10" i="4"/>
  <c r="T13" i="4"/>
  <c r="T19" i="4"/>
  <c r="T9" i="4"/>
  <c r="T23" i="4"/>
  <c r="T8" i="4"/>
  <c r="T29" i="4"/>
  <c r="T15" i="4"/>
  <c r="T27" i="4"/>
  <c r="T21" i="4"/>
  <c r="T22" i="4"/>
  <c r="T11" i="4"/>
  <c r="T16" i="4"/>
  <c r="T28" i="4"/>
  <c r="T20" i="4"/>
  <c r="T17" i="4"/>
  <c r="T26" i="4"/>
  <c r="T12" i="4"/>
  <c r="T25" i="4"/>
  <c r="T18" i="4"/>
  <c r="T24" i="4"/>
  <c r="T7" i="4"/>
  <c r="T14" i="3"/>
  <c r="T9" i="3"/>
  <c r="T10" i="3"/>
  <c r="T8" i="3"/>
  <c r="T7" i="5"/>
  <c r="T19" i="6"/>
  <c r="R19" i="15"/>
  <c r="R18" i="15"/>
  <c r="R8" i="15"/>
  <c r="R16" i="13"/>
  <c r="R13" i="13"/>
  <c r="R8" i="13"/>
  <c r="R9" i="13"/>
  <c r="R8" i="14"/>
  <c r="R12" i="15"/>
  <c r="R17" i="14"/>
  <c r="R19" i="14"/>
  <c r="T16" i="6"/>
  <c r="J8" i="9" l="1"/>
  <c r="N8" i="9" s="1"/>
  <c r="H27" i="3" l="1"/>
  <c r="L27" i="3" s="1"/>
  <c r="K25" i="12" l="1"/>
  <c r="K32" i="12"/>
  <c r="Q16" i="12"/>
  <c r="K16" i="12"/>
  <c r="Q17" i="12"/>
  <c r="K17" i="12"/>
  <c r="Q14" i="12"/>
  <c r="K14" i="12"/>
  <c r="Q15" i="12"/>
  <c r="K15" i="12"/>
  <c r="R17" i="12" l="1"/>
  <c r="R14" i="12"/>
  <c r="R16" i="12"/>
  <c r="R15" i="12"/>
  <c r="H7" i="3" l="1"/>
  <c r="L7" i="3" s="1"/>
  <c r="O7" i="3"/>
  <c r="S7" i="3" s="1"/>
  <c r="H12" i="3"/>
  <c r="L12" i="3" s="1"/>
  <c r="O12" i="3"/>
  <c r="S12" i="3" s="1"/>
  <c r="H13" i="3"/>
  <c r="L13" i="3" s="1"/>
  <c r="O13" i="3"/>
  <c r="S13" i="3" s="1"/>
  <c r="H15" i="3"/>
  <c r="L15" i="3" s="1"/>
  <c r="O15" i="3"/>
  <c r="S15" i="3" s="1"/>
  <c r="H28" i="3"/>
  <c r="L28" i="3" s="1"/>
  <c r="H23" i="3"/>
  <c r="L23" i="3" s="1"/>
  <c r="H22" i="3"/>
  <c r="L22" i="3" s="1"/>
  <c r="H24" i="3"/>
  <c r="L24" i="3" s="1"/>
  <c r="S11" i="3"/>
  <c r="L11" i="3"/>
  <c r="T15" i="3" l="1"/>
  <c r="T12" i="3"/>
  <c r="T11" i="3"/>
  <c r="T7" i="3"/>
  <c r="T13" i="3"/>
</calcChain>
</file>

<file path=xl/sharedStrings.xml><?xml version="1.0" encoding="utf-8"?>
<sst xmlns="http://schemas.openxmlformats.org/spreadsheetml/2006/main" count="1473" uniqueCount="261">
  <si>
    <t>№</t>
  </si>
  <si>
    <t>Е</t>
  </si>
  <si>
    <t>Н</t>
  </si>
  <si>
    <t>ToF</t>
  </si>
  <si>
    <t>P</t>
  </si>
  <si>
    <t>D</t>
  </si>
  <si>
    <t xml:space="preserve"> </t>
  </si>
  <si>
    <t>O'smirlar O'rtasida</t>
  </si>
  <si>
    <t xml:space="preserve">Kubogi </t>
  </si>
  <si>
    <t xml:space="preserve">Trampolin </t>
  </si>
  <si>
    <t>25-29.10.2023</t>
  </si>
  <si>
    <t>Toshkent</t>
  </si>
  <si>
    <t>25-29.10.2023г.</t>
  </si>
  <si>
    <t>Hakamlar hay'ati tarkibi</t>
  </si>
  <si>
    <t>bosh hakam</t>
  </si>
  <si>
    <t>bosh kotib</t>
  </si>
  <si>
    <t>hakam</t>
  </si>
  <si>
    <t>MT</t>
  </si>
  <si>
    <t>XT</t>
  </si>
  <si>
    <t>1T</t>
  </si>
  <si>
    <t>Trampolin bo'yicha O'smirlar o'rtasida O'zbekiston Respublika kubogi musoboqa natijalari 25-26.10.2023y.</t>
  </si>
  <si>
    <t>F.I.Sh.</t>
  </si>
  <si>
    <t>Shahar</t>
  </si>
  <si>
    <t>Tashkilot</t>
  </si>
  <si>
    <t>1- mashq</t>
  </si>
  <si>
    <t>2- mashq</t>
  </si>
  <si>
    <t>Dastlabki dastur</t>
  </si>
  <si>
    <t>Umumiy Е</t>
  </si>
  <si>
    <t>Umumiy ball</t>
  </si>
  <si>
    <t>Yakuniy natija</t>
  </si>
  <si>
    <t>Toifa</t>
  </si>
  <si>
    <t>O'RIN</t>
  </si>
  <si>
    <t>Final dastur</t>
  </si>
  <si>
    <t>Bosh hakam</t>
  </si>
  <si>
    <t>Bosh kotib</t>
  </si>
  <si>
    <t>Jonibekov Sh.G'.</t>
  </si>
  <si>
    <t>Ahmadaliyev B.I.</t>
  </si>
  <si>
    <t xml:space="preserve"> Qizlar o'rtasida 9-10 yosh batutda yakkalik sakrash</t>
  </si>
  <si>
    <t>Qizlar o'rtasida 9-10 yosh batutda yakkalik sakrash</t>
  </si>
  <si>
    <t>1. Jonibekov Sh.G'.</t>
  </si>
  <si>
    <t>2. Ahmadaliyev B.I.</t>
  </si>
  <si>
    <t>3. Yakubova R.G.</t>
  </si>
  <si>
    <t>4. Xilko E.V.</t>
  </si>
  <si>
    <t>5. Sadikov D.T.</t>
  </si>
  <si>
    <t>6. Savkina A.A.</t>
  </si>
  <si>
    <t>7. Andreyeva O.V.</t>
  </si>
  <si>
    <t>8. Axmadulina N.G.</t>
  </si>
  <si>
    <t>9. Xatamov R.O.</t>
  </si>
  <si>
    <t>10. Olimjonov M.O.</t>
  </si>
  <si>
    <t>11. Yunusov A.J.</t>
  </si>
  <si>
    <t>12. Raxmonov A.B.</t>
  </si>
  <si>
    <t>13. Turg'unov A.M.</t>
  </si>
  <si>
    <t>14. Turdaliyev A.S.</t>
  </si>
  <si>
    <t>15. Kayumov R.U.</t>
  </si>
  <si>
    <t>16. Urazmetov I.R.</t>
  </si>
  <si>
    <t>17.Xaydarov N.M.</t>
  </si>
  <si>
    <t>18. Zeynulabedin R.A.</t>
  </si>
  <si>
    <t>19.Turdaliyev I.I.</t>
  </si>
  <si>
    <t xml:space="preserve"> Qizlar o'rtasida 11-12 yosh batutda yakkalik sakrash</t>
  </si>
  <si>
    <t>Qizlar o'rtasida 11-12 yosh batutda yakkalik sakrash</t>
  </si>
  <si>
    <t>Hakam-1</t>
  </si>
  <si>
    <t>Hakam-2</t>
  </si>
  <si>
    <t>Hakam-3</t>
  </si>
  <si>
    <t>Hakam-4</t>
  </si>
  <si>
    <t xml:space="preserve"> Qizlar o'rtasida 11-12 yosh batutda juftlik sakrash</t>
  </si>
  <si>
    <t>Juftlik</t>
  </si>
  <si>
    <t>O'rta Е</t>
  </si>
  <si>
    <t>O'rta Н</t>
  </si>
  <si>
    <t xml:space="preserve"> Qizlar o'rtasida 9-10 yosh batutda juftlik sakrash</t>
  </si>
  <si>
    <t xml:space="preserve"> O'g'il bolalar o'rtasida 9-10 yosh batutda juftlik sakrash</t>
  </si>
  <si>
    <t xml:space="preserve"> O'g'il bolalar o'rtasida 11-12 yosh batutda yakkalik sakrash</t>
  </si>
  <si>
    <t>O'g'il bolalar o'rtasida 11-12 yosh batutda yakkalik sakrash</t>
  </si>
  <si>
    <t>O'g'il bolalar o'rtasida 9-10 yosh batutda yakkalik sakrash</t>
  </si>
  <si>
    <t xml:space="preserve"> O'g'il bolalar o'rtasida 9-10 yosh batutda yakkalik sakrash</t>
  </si>
  <si>
    <t xml:space="preserve"> O'g'il bolalar o'rtasida 11-12 yosh batutda juftlik sakrash</t>
  </si>
  <si>
    <t>Qizlar o'rtasida 9-10 yosh akrobatik yolakchada sakrash</t>
  </si>
  <si>
    <t>1-mashq</t>
  </si>
  <si>
    <t>2-mashq</t>
  </si>
  <si>
    <t>O'g'il bolalar o'rtasida 9-10 yosh akrobatik yolakchada sakrash</t>
  </si>
  <si>
    <t>Qizlar o'rtasida 11-12 yosh akrobatik yolakchada sakrash</t>
  </si>
  <si>
    <t>O'g'il bolalar o'rtasida 11-12 yosh akrobatik yolakchada sakrash</t>
  </si>
  <si>
    <t>O'zbekiston Respublika</t>
  </si>
  <si>
    <t>E</t>
  </si>
  <si>
    <t>1-Final dastur</t>
  </si>
  <si>
    <t>2-Final dastur</t>
  </si>
  <si>
    <t>Farg'ona</t>
  </si>
  <si>
    <t>VGISM</t>
  </si>
  <si>
    <t>2-kat</t>
  </si>
  <si>
    <t>Xabibullayeva Oyshabonu</t>
  </si>
  <si>
    <t>Namangan</t>
  </si>
  <si>
    <t>3-kat</t>
  </si>
  <si>
    <t>Marupova Farangiz</t>
  </si>
  <si>
    <t>Karimova Madina</t>
  </si>
  <si>
    <t>Shukurova Muxabbat</t>
  </si>
  <si>
    <t>Yusupova Mubina</t>
  </si>
  <si>
    <t>Mirzatullayeva Yasmina</t>
  </si>
  <si>
    <t>Izmailbayev Azizbek</t>
  </si>
  <si>
    <t>Olympic GYM club</t>
  </si>
  <si>
    <t>Nabiyev Kamron</t>
  </si>
  <si>
    <t>1-kat</t>
  </si>
  <si>
    <t>Odiljonov Faxriyor</t>
  </si>
  <si>
    <t>Shagiyev Xafiz</t>
  </si>
  <si>
    <t>Abdulbokiyev Xojiakbar</t>
  </si>
  <si>
    <t>Ibroximov Xusanboy</t>
  </si>
  <si>
    <t>Strigo Stanislav</t>
  </si>
  <si>
    <t>Samarqand</t>
  </si>
  <si>
    <t>Yoshlik</t>
  </si>
  <si>
    <t xml:space="preserve">Raximov Abduazim </t>
  </si>
  <si>
    <t>Sobirjonov Samirjon</t>
  </si>
  <si>
    <t>Muhammadagoyev Islombek</t>
  </si>
  <si>
    <t>Andijon</t>
  </si>
  <si>
    <t>GSTISM</t>
  </si>
  <si>
    <t>Saparbaev Adizbek</t>
  </si>
  <si>
    <t>Xabibullayev Zarbillo</t>
  </si>
  <si>
    <t>Xatambekov Xondamir</t>
  </si>
  <si>
    <t>Akramov Muxammadimron</t>
  </si>
  <si>
    <t>Ergashaliyev Muxammadjon</t>
  </si>
  <si>
    <t>Maxmudjonov Muxammadziyo</t>
  </si>
  <si>
    <t>Soibjonov Elnurbek</t>
  </si>
  <si>
    <t>Ravshanov Ziyobek</t>
  </si>
  <si>
    <t xml:space="preserve">Farg'ona </t>
  </si>
  <si>
    <t>Ergashaliyev Muxammadjon      Ibroximov Xusanboy</t>
  </si>
  <si>
    <t>Strigo Stanislav                   Sobirjonov Samirjon</t>
  </si>
  <si>
    <t>Soibjonov Elnurbek     Xabibullayev Zarbillo</t>
  </si>
  <si>
    <t>VGISM| FOPSTTM</t>
  </si>
  <si>
    <t>Sobirjonova Farangiz         Xabibullayeva Oyshabonu</t>
  </si>
  <si>
    <t>Marupova Farangiz        Qaxramonova Oyshabegim</t>
  </si>
  <si>
    <t>Farg'ona| Andijon</t>
  </si>
  <si>
    <t>Gim.IRBO'OZSM</t>
  </si>
  <si>
    <t>FOPSTTM</t>
  </si>
  <si>
    <t>SUN</t>
  </si>
  <si>
    <t>Marchenko Danil                        Muxtorov Ismoil</t>
  </si>
  <si>
    <t>Bagirov Samir                                 Saparbaev Adizbek</t>
  </si>
  <si>
    <t>Askarxo'jaev Orifxo'ja                Orzumurotov Muxammadaminjon</t>
  </si>
  <si>
    <t>Toshkent| Samarqand</t>
  </si>
  <si>
    <t>Rafikov Jasur                              Raximov Muxammadfarrux</t>
  </si>
  <si>
    <t>Samarqand|Toshkent</t>
  </si>
  <si>
    <t>Shukurova Muxabbat       Karimova Madina</t>
  </si>
  <si>
    <t xml:space="preserve">Odiljonov Faxriyor                 Nabiyev Kamron   </t>
  </si>
  <si>
    <t>VGISM|GSTISM</t>
  </si>
  <si>
    <t>Sotiboldieva Go'zaloy       Jangabayeva Nargiza</t>
  </si>
  <si>
    <t>Farg'ona| Nukus</t>
  </si>
  <si>
    <t>Murodjonov Saidxo'ja          Qo'chqorov Muhammadrizo</t>
  </si>
  <si>
    <t>Jinaydillayev Muxammadlaziz    Qahhorov Asadbek</t>
  </si>
  <si>
    <t>Ikromov Abdullox                                   Yuldashev Bexruz</t>
  </si>
  <si>
    <t>Ilin Kirill</t>
  </si>
  <si>
    <t>Xabibullayeva Sarvinoz</t>
  </si>
  <si>
    <t>Kasparyan Svetlana</t>
  </si>
  <si>
    <t>ROSMM</t>
  </si>
  <si>
    <t>Izmailbayeva Zuhra</t>
  </si>
  <si>
    <t>Olympic Gym club</t>
  </si>
  <si>
    <t>Mirzatullayeva Samina</t>
  </si>
  <si>
    <t>Sobirjonova Farangiz</t>
  </si>
  <si>
    <t>Shukurjonova Shaxrizoda</t>
  </si>
  <si>
    <t>Smirnova Diana</t>
  </si>
  <si>
    <t>Qaxramonova Oyshabegim</t>
  </si>
  <si>
    <t xml:space="preserve">Ergasheva Muxarram  </t>
  </si>
  <si>
    <t>Mirzajonova Zaxro</t>
  </si>
  <si>
    <t>Komiljonova Zebo</t>
  </si>
  <si>
    <t>Sotiboldiyeva Go'zaloy</t>
  </si>
  <si>
    <t>Jangabayeva Nargiza</t>
  </si>
  <si>
    <t>Nukus</t>
  </si>
  <si>
    <t>Ergasheva Muxarram     Shukurjonova Shaxrizoda</t>
  </si>
  <si>
    <t>Izmailbayev Hasan</t>
  </si>
  <si>
    <t>Murodjonov Saidxo'ja</t>
  </si>
  <si>
    <t>Qodirjonov Muxammadzoxir</t>
  </si>
  <si>
    <t>Muxtorov Ismoil</t>
  </si>
  <si>
    <t>Marchenko Danil</t>
  </si>
  <si>
    <t>Bagirov Samir</t>
  </si>
  <si>
    <t>Nam.GSTISM</t>
  </si>
  <si>
    <t>Isomiddinov Ali</t>
  </si>
  <si>
    <t>Rafikov Jasur</t>
  </si>
  <si>
    <t>Askarxo'jaev Orifxo'ja</t>
  </si>
  <si>
    <t>Ikromov Abdullox</t>
  </si>
  <si>
    <t>GTISM</t>
  </si>
  <si>
    <t>Raximov Muxammadfarrux</t>
  </si>
  <si>
    <t>Yuldashev Bexruz</t>
  </si>
  <si>
    <t>Orzumurotov Muxammadaminjon</t>
  </si>
  <si>
    <t>Kuvondikova Guljaxon</t>
  </si>
  <si>
    <t>Xorazm</t>
  </si>
  <si>
    <t>Xor.GSTISM</t>
  </si>
  <si>
    <t>Zaydullayeva Aliya</t>
  </si>
  <si>
    <t>Jangabayeva Shahista</t>
  </si>
  <si>
    <t>Raxmonova Xosiyatxon</t>
  </si>
  <si>
    <t>Fozilova Asaloy</t>
  </si>
  <si>
    <t>Quva</t>
  </si>
  <si>
    <t>Xasanboyeva Shodiyaxon</t>
  </si>
  <si>
    <t>Raximov Jamshid</t>
  </si>
  <si>
    <t>Shuhratov Mirjaxon</t>
  </si>
  <si>
    <t>Botirjonov Bobur</t>
  </si>
  <si>
    <t>Mamurov Mirzamat</t>
  </si>
  <si>
    <t>Boltaboyev Axliddin</t>
  </si>
  <si>
    <t>Tolipov Abdullox</t>
  </si>
  <si>
    <t>Polvonazirov Jafar</t>
  </si>
  <si>
    <t>Gofurjonov Shohjaxon</t>
  </si>
  <si>
    <t>Murodilov Jo'rabek</t>
  </si>
  <si>
    <t>Saidbaxromov Muxammadaziz</t>
  </si>
  <si>
    <t>Axmedov Muxammadali</t>
  </si>
  <si>
    <t>Murodov Murodjon</t>
  </si>
  <si>
    <t>Abdullayev Amir</t>
  </si>
  <si>
    <t>Mirzoxalilov Muxammadyunus</t>
  </si>
  <si>
    <t>Yuldashev Asadbek</t>
  </si>
  <si>
    <t>Ibrogimjanova Ruxshona</t>
  </si>
  <si>
    <t>Baxtiyarova Barno</t>
  </si>
  <si>
    <t>Baxodirov Jaxongir</t>
  </si>
  <si>
    <t>Boxodirov Ali</t>
  </si>
  <si>
    <t>Ibroximov Shoxjahon</t>
  </si>
  <si>
    <t>Mamatusubov Elshod</t>
  </si>
  <si>
    <t>Muxammadiyev Sardor</t>
  </si>
  <si>
    <t>Raxmoniddinov Xusniddin</t>
  </si>
  <si>
    <t>Qosimjanov Jobir</t>
  </si>
  <si>
    <t>Ibragimjanova Ruxshona           Baxtiyarova Barno</t>
  </si>
  <si>
    <t>Mamatusubov Elshod         Abdulbokiyev Xojiakbar</t>
  </si>
  <si>
    <t>Baxodirov Joxongir              Xatambekov Xondamir</t>
  </si>
  <si>
    <t>Boxodirov Ali                    Ravshanov Ziyobek</t>
  </si>
  <si>
    <t>Isomiddinov Ali                     Raxmoniddinov Xusniddin</t>
  </si>
  <si>
    <t>Ibroximov Shoxjahon              Qosimjanov Jobir</t>
  </si>
  <si>
    <t>Yusufjanov Diyor</t>
  </si>
  <si>
    <t>Yaxyoxonov Umidjon</t>
  </si>
  <si>
    <t>Zokirjanov Shaxriyor</t>
  </si>
  <si>
    <t>NSHSM</t>
  </si>
  <si>
    <t>Anvarova Xikmatxonim</t>
  </si>
  <si>
    <t>Nishonboyeva Mubinabonu</t>
  </si>
  <si>
    <t>Jetkerbayeva Ramuza</t>
  </si>
  <si>
    <t>Joldasbayeva Gulmira</t>
  </si>
  <si>
    <t>Muxitdinova Mubina</t>
  </si>
  <si>
    <t>Abdusalimova Shodiyonabegim</t>
  </si>
  <si>
    <t>Muxammadaliyeva Oyshaxon</t>
  </si>
  <si>
    <t>Jinaydillayev Muxammadlaziz</t>
  </si>
  <si>
    <t>Quchqorov Muxammadrizo</t>
  </si>
  <si>
    <t>Mamatusubov Elshod        Abdulbokiyev Xojiakbar</t>
  </si>
  <si>
    <t>Jalgasbayeva Aziza</t>
  </si>
  <si>
    <t>Kenjebayeva Durdona</t>
  </si>
  <si>
    <t>Baxodirov Jaxongir              Xatambekov Xondamir</t>
  </si>
  <si>
    <t>Shodiyev Serdar</t>
  </si>
  <si>
    <t>Yuldashev Husanboy</t>
  </si>
  <si>
    <t>Usmonov Binoxil</t>
  </si>
  <si>
    <t>Durdiboyev Shoxjaxon</t>
  </si>
  <si>
    <t>Yoldashev Hasanboy</t>
  </si>
  <si>
    <t xml:space="preserve">Namangan </t>
  </si>
  <si>
    <t>Xaydarov Diyor</t>
  </si>
  <si>
    <t>NOPSTTM</t>
  </si>
  <si>
    <t>Abdullayev Azizbek</t>
  </si>
  <si>
    <t>Nishonboyev Muxammadyusuf</t>
  </si>
  <si>
    <t>Ikromov Ilxom</t>
  </si>
  <si>
    <t>Maxammadaliyev Shodiyobek</t>
  </si>
  <si>
    <t>Ergaliyev Bexruz</t>
  </si>
  <si>
    <t>O'smirlar o'rtasida O'zbekiston                  Respublika kubogi</t>
  </si>
  <si>
    <t>Qahhorov Asadbek</t>
  </si>
  <si>
    <t>Maxmudjonov Muxammadziyo       Raximov Abduazim</t>
  </si>
  <si>
    <r>
      <t xml:space="preserve">Xabibullayeva Sarvinoz     </t>
    </r>
    <r>
      <rPr>
        <sz val="11"/>
        <rFont val="Calibri"/>
        <family val="2"/>
        <charset val="204"/>
        <scheme val="minor"/>
      </rPr>
      <t>Anvarova Xikmatxonim</t>
    </r>
  </si>
  <si>
    <t>Yusupova Mubina           Zokirova Maxsudahon</t>
  </si>
  <si>
    <t>Zokirova Maxsudahon</t>
  </si>
  <si>
    <t>Nukus GSTISM</t>
  </si>
  <si>
    <t>Quva SM</t>
  </si>
  <si>
    <t>Gaziyev Shoxrux</t>
  </si>
  <si>
    <t>Qalandarov Maqsadbek</t>
  </si>
  <si>
    <t>Durdiboyev Shaxjaxon</t>
  </si>
  <si>
    <t>Zokirova Mahsudaxon</t>
  </si>
  <si>
    <t>Zokirova Maxsudaxon</t>
  </si>
  <si>
    <t>Nechayev Safar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</si>
</sst>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48"/>
      <color theme="1"/>
      <name val="Calibri"/>
      <family val="2"/>
      <charset val="204"/>
      <scheme val="minor"/>
    </font>
    <font>
      <sz val="48"/>
      <color theme="1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57">
    <xf numFmtId="0" fontId="0" fillId="0" borderId="0" xfId="0"/>
    <xf numFmtId="0" fontId="0" fillId="0" borderId="0" xfId="0" applyAlignment="1"/>
    <xf numFmtId="0" fontId="9" fillId="3" borderId="10" xfId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9" fillId="4" borderId="10" xfId="1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wrapText="1"/>
    </xf>
    <xf numFmtId="0" fontId="0" fillId="4" borderId="12" xfId="0" applyFont="1" applyFill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1" fillId="3" borderId="10" xfId="1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0" fillId="4" borderId="12" xfId="0" applyFont="1" applyFill="1" applyBorder="1" applyAlignment="1">
      <alignment horizontal="left"/>
    </xf>
    <xf numFmtId="0" fontId="0" fillId="4" borderId="0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left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10" fillId="3" borderId="10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9" fillId="4" borderId="10" xfId="1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/>
    </xf>
    <xf numFmtId="0" fontId="9" fillId="3" borderId="10" xfId="1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0" fillId="0" borderId="0" xfId="0" applyFont="1"/>
    <xf numFmtId="0" fontId="0" fillId="0" borderId="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/>
    <xf numFmtId="0" fontId="2" fillId="0" borderId="10" xfId="0" applyFont="1" applyBorder="1" applyAlignment="1">
      <alignment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1" fillId="3" borderId="10" xfId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11" fillId="3" borderId="10" xfId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0" fillId="5" borderId="10" xfId="0" applyFill="1" applyBorder="1"/>
    <xf numFmtId="0" fontId="2" fillId="3" borderId="10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 wrapText="1"/>
    </xf>
    <xf numFmtId="0" fontId="0" fillId="4" borderId="12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/>
    </xf>
    <xf numFmtId="0" fontId="0" fillId="0" borderId="0" xfId="0" applyFont="1" applyAlignment="1"/>
    <xf numFmtId="0" fontId="2" fillId="0" borderId="12" xfId="0" applyFont="1" applyBorder="1" applyAlignment="1">
      <alignment vertical="center" wrapText="1"/>
    </xf>
    <xf numFmtId="0" fontId="0" fillId="0" borderId="10" xfId="0" applyBorder="1"/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3" borderId="12" xfId="0" applyFont="1" applyFill="1" applyBorder="1" applyAlignment="1">
      <alignment horizontal="center"/>
    </xf>
    <xf numFmtId="0" fontId="0" fillId="0" borderId="12" xfId="0" applyFont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/>
    <xf numFmtId="0" fontId="0" fillId="4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 wrapText="1"/>
    </xf>
    <xf numFmtId="0" fontId="0" fillId="4" borderId="0" xfId="0" applyFill="1"/>
    <xf numFmtId="0" fontId="0" fillId="0" borderId="0" xfId="0" applyAlignment="1">
      <alignment horizontal="left"/>
    </xf>
    <xf numFmtId="0" fontId="0" fillId="0" borderId="1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 wrapText="1"/>
    </xf>
    <xf numFmtId="0" fontId="0" fillId="4" borderId="12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/>
    </xf>
    <xf numFmtId="0" fontId="0" fillId="0" borderId="0" xfId="0"/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/>
    <xf numFmtId="0" fontId="0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top" wrapText="1"/>
    </xf>
    <xf numFmtId="0" fontId="0" fillId="4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/>
    <xf numFmtId="0" fontId="2" fillId="3" borderId="10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4" borderId="14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0" xfId="0"/>
    <xf numFmtId="0" fontId="0" fillId="4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10" fillId="5" borderId="10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2">
    <cellStyle name="Контрольная ячейка" xfId="1" builtinId="23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M21"/>
  <sheetViews>
    <sheetView workbookViewId="0">
      <selection activeCell="E10" sqref="E10"/>
    </sheetView>
  </sheetViews>
  <sheetFormatPr defaultRowHeight="15" x14ac:dyDescent="0.25"/>
  <sheetData>
    <row r="4" spans="3:13" x14ac:dyDescent="0.25">
      <c r="C4" s="114" t="s">
        <v>7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</row>
    <row r="5" spans="3:13" x14ac:dyDescent="0.25"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</row>
    <row r="6" spans="3:13" x14ac:dyDescent="0.25"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</row>
    <row r="7" spans="3:13" x14ac:dyDescent="0.25"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</row>
    <row r="8" spans="3:13" ht="61.5" x14ac:dyDescent="0.9">
      <c r="C8" s="114" t="s">
        <v>81</v>
      </c>
      <c r="D8" s="115"/>
      <c r="E8" s="115"/>
      <c r="F8" s="115"/>
      <c r="G8" s="115"/>
      <c r="H8" s="115"/>
      <c r="I8" s="115"/>
      <c r="J8" s="115"/>
      <c r="K8" s="115"/>
      <c r="L8" s="115"/>
      <c r="M8" s="115"/>
    </row>
    <row r="9" spans="3:13" ht="61.5" x14ac:dyDescent="0.9">
      <c r="C9" s="114" t="s">
        <v>8</v>
      </c>
      <c r="D9" s="115"/>
      <c r="E9" s="115"/>
      <c r="F9" s="115"/>
      <c r="G9" s="115"/>
      <c r="H9" s="115"/>
      <c r="I9" s="115"/>
      <c r="J9" s="115"/>
      <c r="K9" s="115"/>
      <c r="L9" s="115"/>
      <c r="M9" s="115"/>
    </row>
    <row r="10" spans="3:13" x14ac:dyDescent="0.25">
      <c r="E10" s="1"/>
      <c r="F10" s="1"/>
      <c r="G10" s="1"/>
      <c r="H10" s="1"/>
      <c r="I10" s="1"/>
      <c r="J10" s="1"/>
      <c r="K10" s="1"/>
    </row>
    <row r="16" spans="3:13" x14ac:dyDescent="0.25">
      <c r="F16" s="116" t="s">
        <v>9</v>
      </c>
      <c r="G16" s="117"/>
      <c r="H16" s="117"/>
      <c r="I16" s="117"/>
      <c r="J16" s="117"/>
    </row>
    <row r="17" spans="6:10" x14ac:dyDescent="0.25">
      <c r="F17" s="117"/>
      <c r="G17" s="117"/>
      <c r="H17" s="117"/>
      <c r="I17" s="117"/>
      <c r="J17" s="117"/>
    </row>
    <row r="18" spans="6:10" x14ac:dyDescent="0.25">
      <c r="F18" s="117"/>
      <c r="G18" s="117"/>
      <c r="H18" s="117"/>
      <c r="I18" s="117"/>
      <c r="J18" s="117"/>
    </row>
    <row r="19" spans="6:10" ht="21" x14ac:dyDescent="0.35">
      <c r="G19" s="118" t="s">
        <v>10</v>
      </c>
      <c r="H19" s="118"/>
      <c r="I19" s="118"/>
    </row>
    <row r="21" spans="6:10" ht="18.75" x14ac:dyDescent="0.3">
      <c r="G21" s="113" t="s">
        <v>11</v>
      </c>
      <c r="H21" s="113"/>
      <c r="I21" s="113"/>
    </row>
  </sheetData>
  <mergeCells count="6">
    <mergeCell ref="G21:I21"/>
    <mergeCell ref="C4:M7"/>
    <mergeCell ref="C8:M8"/>
    <mergeCell ref="C9:M9"/>
    <mergeCell ref="F16:J18"/>
    <mergeCell ref="G19:I19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workbookViewId="0">
      <selection activeCell="C24" sqref="C24"/>
    </sheetView>
  </sheetViews>
  <sheetFormatPr defaultRowHeight="15" x14ac:dyDescent="0.25"/>
  <cols>
    <col min="1" max="1" width="4" style="77" customWidth="1"/>
    <col min="2" max="2" width="30.85546875" style="75" customWidth="1"/>
    <col min="3" max="3" width="11.42578125" customWidth="1"/>
    <col min="4" max="4" width="11" customWidth="1"/>
  </cols>
  <sheetData>
    <row r="1" spans="1:14" x14ac:dyDescent="0.25">
      <c r="A1" s="121" t="s">
        <v>20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</row>
    <row r="2" spans="1:14" x14ac:dyDescent="0.25">
      <c r="A2" s="123" t="s">
        <v>74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</row>
    <row r="3" spans="1:14" ht="15" customHeight="1" x14ac:dyDescent="0.25">
      <c r="A3" s="138" t="s">
        <v>0</v>
      </c>
      <c r="B3" s="125" t="s">
        <v>21</v>
      </c>
      <c r="C3" s="125" t="s">
        <v>22</v>
      </c>
      <c r="D3" s="127" t="s">
        <v>23</v>
      </c>
      <c r="E3" s="127" t="s">
        <v>30</v>
      </c>
      <c r="F3" s="140" t="s">
        <v>26</v>
      </c>
      <c r="G3" s="140"/>
      <c r="H3" s="140"/>
      <c r="I3" s="140"/>
      <c r="J3" s="140"/>
      <c r="K3" s="140"/>
      <c r="L3" s="140"/>
      <c r="M3" s="140"/>
      <c r="N3" s="141" t="s">
        <v>29</v>
      </c>
    </row>
    <row r="4" spans="1:14" ht="15" customHeight="1" x14ac:dyDescent="0.25">
      <c r="A4" s="138"/>
      <c r="B4" s="126"/>
      <c r="C4" s="126"/>
      <c r="D4" s="128"/>
      <c r="E4" s="128"/>
      <c r="F4" s="140"/>
      <c r="G4" s="140"/>
      <c r="H4" s="140"/>
      <c r="I4" s="140"/>
      <c r="J4" s="140"/>
      <c r="K4" s="140"/>
      <c r="L4" s="140"/>
      <c r="M4" s="140"/>
      <c r="N4" s="142"/>
    </row>
    <row r="5" spans="1:14" x14ac:dyDescent="0.25">
      <c r="A5" s="138"/>
      <c r="B5" s="126"/>
      <c r="C5" s="126"/>
      <c r="D5" s="128"/>
      <c r="E5" s="128"/>
      <c r="F5" s="42" t="s">
        <v>60</v>
      </c>
      <c r="G5" s="42" t="s">
        <v>61</v>
      </c>
      <c r="H5" s="42" t="s">
        <v>62</v>
      </c>
      <c r="I5" s="42" t="s">
        <v>63</v>
      </c>
      <c r="J5" s="2" t="s">
        <v>66</v>
      </c>
      <c r="K5" s="89" t="s">
        <v>65</v>
      </c>
      <c r="L5" s="51" t="s">
        <v>67</v>
      </c>
      <c r="M5" s="55" t="s">
        <v>5</v>
      </c>
      <c r="N5" s="143"/>
    </row>
    <row r="6" spans="1:14" x14ac:dyDescent="0.25">
      <c r="A6" s="80"/>
      <c r="B6" s="76"/>
      <c r="C6" s="80"/>
      <c r="D6" s="81"/>
      <c r="E6" s="81"/>
      <c r="F6" s="58"/>
      <c r="G6" s="58"/>
      <c r="H6" s="42"/>
      <c r="I6" s="42"/>
      <c r="J6" s="33"/>
      <c r="K6" s="55"/>
      <c r="L6" s="55"/>
      <c r="M6" s="55"/>
      <c r="N6" s="10"/>
    </row>
    <row r="7" spans="1:14" ht="45" x14ac:dyDescent="0.25">
      <c r="A7" s="80">
        <v>1</v>
      </c>
      <c r="B7" s="105" t="s">
        <v>133</v>
      </c>
      <c r="C7" s="94" t="s">
        <v>134</v>
      </c>
      <c r="D7" s="62" t="s">
        <v>128</v>
      </c>
      <c r="E7" s="94" t="s">
        <v>99</v>
      </c>
      <c r="F7" s="83">
        <v>7.3</v>
      </c>
      <c r="G7" s="83">
        <v>7.3</v>
      </c>
      <c r="H7" s="81">
        <v>6.8</v>
      </c>
      <c r="I7" s="81">
        <v>6.7</v>
      </c>
      <c r="J7" s="47">
        <f t="shared" ref="J7:J15" si="0">(F7+G7+H7+I7)/4</f>
        <v>7.0249999999999995</v>
      </c>
      <c r="K7" s="111">
        <v>16</v>
      </c>
      <c r="L7" s="46">
        <v>9.25</v>
      </c>
      <c r="M7" s="85">
        <v>8.1</v>
      </c>
      <c r="N7" s="110">
        <f t="shared" ref="N7:N15" si="1">J7+K7+L7+M7</f>
        <v>40.375</v>
      </c>
    </row>
    <row r="8" spans="1:14" ht="30" x14ac:dyDescent="0.25">
      <c r="A8" s="80">
        <v>2</v>
      </c>
      <c r="B8" s="105" t="s">
        <v>143</v>
      </c>
      <c r="C8" s="94" t="s">
        <v>85</v>
      </c>
      <c r="D8" s="94" t="s">
        <v>129</v>
      </c>
      <c r="E8" s="94" t="s">
        <v>130</v>
      </c>
      <c r="F8" s="83">
        <v>7.3</v>
      </c>
      <c r="G8" s="83">
        <v>7.2</v>
      </c>
      <c r="H8" s="81">
        <v>6.9</v>
      </c>
      <c r="I8" s="81">
        <v>6.7</v>
      </c>
      <c r="J8" s="47">
        <f t="shared" si="0"/>
        <v>7.0249999999999995</v>
      </c>
      <c r="K8" s="45">
        <v>17.64</v>
      </c>
      <c r="L8" s="46">
        <v>9.5500000000000007</v>
      </c>
      <c r="M8" s="85">
        <v>4.9000000000000004</v>
      </c>
      <c r="N8" s="110">
        <f t="shared" si="1"/>
        <v>39.115000000000002</v>
      </c>
    </row>
    <row r="9" spans="1:14" s="96" customFormat="1" ht="30" x14ac:dyDescent="0.25">
      <c r="A9" s="93">
        <v>3</v>
      </c>
      <c r="B9" s="105" t="s">
        <v>215</v>
      </c>
      <c r="C9" s="94" t="s">
        <v>89</v>
      </c>
      <c r="D9" s="84" t="s">
        <v>169</v>
      </c>
      <c r="E9" s="94" t="s">
        <v>87</v>
      </c>
      <c r="F9" s="83">
        <v>8.1999999999999993</v>
      </c>
      <c r="G9" s="83">
        <v>8</v>
      </c>
      <c r="H9" s="94">
        <v>8.1</v>
      </c>
      <c r="I9" s="94">
        <v>8.3000000000000007</v>
      </c>
      <c r="J9" s="47">
        <f t="shared" si="0"/>
        <v>8.1499999999999986</v>
      </c>
      <c r="K9" s="45">
        <v>16.559999999999999</v>
      </c>
      <c r="L9" s="46">
        <v>9.25</v>
      </c>
      <c r="M9" s="85">
        <v>3.7</v>
      </c>
      <c r="N9" s="110">
        <f t="shared" si="1"/>
        <v>37.659999999999997</v>
      </c>
    </row>
    <row r="10" spans="1:14" ht="30" x14ac:dyDescent="0.25">
      <c r="A10" s="80">
        <v>4</v>
      </c>
      <c r="B10" s="105" t="s">
        <v>144</v>
      </c>
      <c r="C10" s="94" t="s">
        <v>110</v>
      </c>
      <c r="D10" s="94" t="s">
        <v>111</v>
      </c>
      <c r="E10" s="94" t="s">
        <v>87</v>
      </c>
      <c r="F10" s="83">
        <v>7.5</v>
      </c>
      <c r="G10" s="83">
        <v>7.5</v>
      </c>
      <c r="H10" s="81">
        <v>6.5</v>
      </c>
      <c r="I10" s="81">
        <v>6.3</v>
      </c>
      <c r="J10" s="47">
        <f t="shared" si="0"/>
        <v>6.95</v>
      </c>
      <c r="K10" s="45">
        <v>14.6</v>
      </c>
      <c r="L10" s="46">
        <v>9.5</v>
      </c>
      <c r="M10" s="85">
        <v>2.8</v>
      </c>
      <c r="N10" s="110">
        <f t="shared" si="1"/>
        <v>33.85</v>
      </c>
    </row>
    <row r="11" spans="1:14" ht="30" x14ac:dyDescent="0.25">
      <c r="A11" s="80">
        <v>5</v>
      </c>
      <c r="B11" s="105" t="s">
        <v>132</v>
      </c>
      <c r="C11" s="94" t="s">
        <v>105</v>
      </c>
      <c r="D11" s="98" t="s">
        <v>106</v>
      </c>
      <c r="E11" s="94" t="s">
        <v>87</v>
      </c>
      <c r="F11" s="83">
        <v>6.8</v>
      </c>
      <c r="G11" s="83">
        <v>6.5</v>
      </c>
      <c r="H11" s="81">
        <v>6.2</v>
      </c>
      <c r="I11" s="81">
        <v>6.1</v>
      </c>
      <c r="J11" s="47">
        <f t="shared" si="0"/>
        <v>6.4</v>
      </c>
      <c r="K11" s="45">
        <v>16.3</v>
      </c>
      <c r="L11" s="46">
        <v>8.6</v>
      </c>
      <c r="M11" s="85">
        <v>2.5</v>
      </c>
      <c r="N11" s="110">
        <f t="shared" si="1"/>
        <v>33.800000000000004</v>
      </c>
    </row>
    <row r="12" spans="1:14" s="96" customFormat="1" ht="30" x14ac:dyDescent="0.25">
      <c r="A12" s="93">
        <v>6</v>
      </c>
      <c r="B12" s="105" t="s">
        <v>131</v>
      </c>
      <c r="C12" s="94" t="s">
        <v>85</v>
      </c>
      <c r="D12" s="94" t="s">
        <v>86</v>
      </c>
      <c r="E12" s="94" t="s">
        <v>99</v>
      </c>
      <c r="F12" s="83">
        <v>6.7</v>
      </c>
      <c r="G12" s="83">
        <v>6.7</v>
      </c>
      <c r="H12" s="94">
        <v>7</v>
      </c>
      <c r="I12" s="94">
        <v>7.5</v>
      </c>
      <c r="J12" s="47">
        <f t="shared" si="0"/>
        <v>6.9749999999999996</v>
      </c>
      <c r="K12" s="45">
        <v>11.06</v>
      </c>
      <c r="L12" s="46">
        <v>9.4499999999999993</v>
      </c>
      <c r="M12" s="85">
        <v>2.9</v>
      </c>
      <c r="N12" s="110">
        <f t="shared" si="1"/>
        <v>30.384999999999998</v>
      </c>
    </row>
    <row r="13" spans="1:14" ht="30" x14ac:dyDescent="0.25">
      <c r="A13" s="93">
        <v>7</v>
      </c>
      <c r="B13" s="105" t="s">
        <v>142</v>
      </c>
      <c r="C13" s="94" t="s">
        <v>85</v>
      </c>
      <c r="D13" s="98" t="s">
        <v>129</v>
      </c>
      <c r="E13" s="94" t="s">
        <v>87</v>
      </c>
      <c r="F13" s="83">
        <v>7.3</v>
      </c>
      <c r="G13" s="83">
        <v>7.4</v>
      </c>
      <c r="H13" s="81">
        <v>7.2</v>
      </c>
      <c r="I13" s="81">
        <v>6.8</v>
      </c>
      <c r="J13" s="47">
        <f t="shared" si="0"/>
        <v>7.1749999999999998</v>
      </c>
      <c r="K13" s="45">
        <v>8.06</v>
      </c>
      <c r="L13" s="46">
        <v>9.5</v>
      </c>
      <c r="M13" s="85">
        <v>2.8</v>
      </c>
      <c r="N13" s="110">
        <f t="shared" si="1"/>
        <v>27.535</v>
      </c>
    </row>
    <row r="14" spans="1:14" ht="30" x14ac:dyDescent="0.25">
      <c r="A14" s="93">
        <v>8</v>
      </c>
      <c r="B14" s="105" t="s">
        <v>216</v>
      </c>
      <c r="C14" s="94" t="s">
        <v>89</v>
      </c>
      <c r="D14" s="84" t="s">
        <v>169</v>
      </c>
      <c r="E14" s="94" t="s">
        <v>87</v>
      </c>
      <c r="F14" s="83">
        <v>6.6</v>
      </c>
      <c r="G14" s="83">
        <v>7.2</v>
      </c>
      <c r="H14" s="81">
        <v>6.8</v>
      </c>
      <c r="I14" s="81">
        <v>7.1</v>
      </c>
      <c r="J14" s="47">
        <f t="shared" si="0"/>
        <v>6.9250000000000007</v>
      </c>
      <c r="K14" s="45">
        <v>4.18</v>
      </c>
      <c r="L14" s="46">
        <v>9.35</v>
      </c>
      <c r="M14" s="85">
        <v>2.8</v>
      </c>
      <c r="N14" s="110">
        <f t="shared" si="1"/>
        <v>23.254999999999999</v>
      </c>
    </row>
    <row r="15" spans="1:14" ht="30" x14ac:dyDescent="0.25">
      <c r="A15" s="93">
        <v>9</v>
      </c>
      <c r="B15" s="105" t="s">
        <v>135</v>
      </c>
      <c r="C15" s="94" t="s">
        <v>136</v>
      </c>
      <c r="D15" s="62" t="s">
        <v>128</v>
      </c>
      <c r="E15" s="94" t="s">
        <v>99</v>
      </c>
      <c r="F15" s="83">
        <v>0.7</v>
      </c>
      <c r="G15" s="83">
        <v>0.7</v>
      </c>
      <c r="H15" s="81">
        <v>0.7</v>
      </c>
      <c r="I15" s="81">
        <v>0.7</v>
      </c>
      <c r="J15" s="47">
        <f t="shared" si="0"/>
        <v>0.7</v>
      </c>
      <c r="K15" s="97">
        <v>0.93</v>
      </c>
      <c r="L15" s="52">
        <v>0.95</v>
      </c>
      <c r="M15" s="67">
        <v>1</v>
      </c>
      <c r="N15" s="110">
        <f t="shared" si="1"/>
        <v>3.58</v>
      </c>
    </row>
    <row r="16" spans="1:14" ht="15" customHeight="1" x14ac:dyDescent="0.25">
      <c r="A16" s="49"/>
      <c r="B16" s="48"/>
      <c r="C16" s="49"/>
      <c r="D16" s="49"/>
      <c r="E16" s="49"/>
      <c r="F16" s="49"/>
      <c r="G16" s="49"/>
      <c r="H16" s="49"/>
      <c r="I16" s="49"/>
      <c r="N16" s="74"/>
    </row>
    <row r="17" spans="1:15" ht="15" customHeight="1" x14ac:dyDescent="0.25">
      <c r="A17" s="123" t="s">
        <v>74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</row>
    <row r="18" spans="1:15" ht="15" customHeight="1" x14ac:dyDescent="0.25">
      <c r="A18" s="138" t="s">
        <v>0</v>
      </c>
      <c r="B18" s="125" t="s">
        <v>21</v>
      </c>
      <c r="C18" s="125" t="s">
        <v>22</v>
      </c>
      <c r="D18" s="127" t="s">
        <v>23</v>
      </c>
      <c r="E18" s="127" t="s">
        <v>30</v>
      </c>
      <c r="F18" s="140" t="s">
        <v>32</v>
      </c>
      <c r="G18" s="140"/>
      <c r="H18" s="140"/>
      <c r="I18" s="140"/>
      <c r="J18" s="140"/>
      <c r="K18" s="140"/>
      <c r="L18" s="140"/>
      <c r="M18" s="140"/>
      <c r="N18" s="141" t="s">
        <v>29</v>
      </c>
      <c r="O18" s="154" t="s">
        <v>31</v>
      </c>
    </row>
    <row r="19" spans="1:15" ht="15" customHeight="1" x14ac:dyDescent="0.25">
      <c r="A19" s="138"/>
      <c r="B19" s="126"/>
      <c r="C19" s="126"/>
      <c r="D19" s="128"/>
      <c r="E19" s="128"/>
      <c r="F19" s="140"/>
      <c r="G19" s="140"/>
      <c r="H19" s="140"/>
      <c r="I19" s="140"/>
      <c r="J19" s="140"/>
      <c r="K19" s="140"/>
      <c r="L19" s="140"/>
      <c r="M19" s="140"/>
      <c r="N19" s="142"/>
      <c r="O19" s="154"/>
    </row>
    <row r="20" spans="1:15" ht="15" customHeight="1" x14ac:dyDescent="0.25">
      <c r="A20" s="138"/>
      <c r="B20" s="126"/>
      <c r="C20" s="126"/>
      <c r="D20" s="128"/>
      <c r="E20" s="128"/>
      <c r="F20" s="42" t="s">
        <v>60</v>
      </c>
      <c r="G20" s="42" t="s">
        <v>61</v>
      </c>
      <c r="H20" s="42" t="s">
        <v>62</v>
      </c>
      <c r="I20" s="42" t="s">
        <v>63</v>
      </c>
      <c r="J20" s="2" t="s">
        <v>66</v>
      </c>
      <c r="K20" s="89" t="s">
        <v>65</v>
      </c>
      <c r="L20" s="51" t="s">
        <v>67</v>
      </c>
      <c r="M20" s="55" t="s">
        <v>5</v>
      </c>
      <c r="N20" s="143"/>
      <c r="O20" s="154"/>
    </row>
    <row r="21" spans="1:15" ht="15" customHeight="1" x14ac:dyDescent="0.25">
      <c r="A21" s="80"/>
      <c r="B21" s="76"/>
      <c r="C21" s="80"/>
      <c r="D21" s="81"/>
      <c r="E21" s="81"/>
      <c r="F21" s="58"/>
      <c r="G21" s="58"/>
      <c r="H21" s="42"/>
      <c r="I21" s="42"/>
      <c r="J21" s="33"/>
      <c r="K21" s="55"/>
      <c r="L21" s="55"/>
      <c r="M21" s="55"/>
      <c r="N21" s="10"/>
      <c r="O21" s="35"/>
    </row>
    <row r="22" spans="1:15" ht="45" x14ac:dyDescent="0.25">
      <c r="A22" s="80">
        <v>1</v>
      </c>
      <c r="B22" s="105" t="s">
        <v>133</v>
      </c>
      <c r="C22" s="98" t="s">
        <v>134</v>
      </c>
      <c r="D22" s="62" t="s">
        <v>128</v>
      </c>
      <c r="E22" s="98" t="s">
        <v>99</v>
      </c>
      <c r="F22" s="83">
        <v>7.1</v>
      </c>
      <c r="G22" s="83">
        <v>7.3</v>
      </c>
      <c r="H22" s="81">
        <v>6.8</v>
      </c>
      <c r="I22" s="81">
        <v>6.9</v>
      </c>
      <c r="J22" s="47">
        <f t="shared" ref="J22:J29" si="2">(F22+G22+H22+I22)/4</f>
        <v>7.0250000000000004</v>
      </c>
      <c r="K22" s="45">
        <v>16.399999999999999</v>
      </c>
      <c r="L22" s="46">
        <v>9.25</v>
      </c>
      <c r="M22" s="85">
        <v>7.6</v>
      </c>
      <c r="N22" s="110">
        <f t="shared" ref="N22:N29" si="3">J22+K22+L22+M22</f>
        <v>40.274999999999999</v>
      </c>
      <c r="O22" s="92">
        <v>1</v>
      </c>
    </row>
    <row r="23" spans="1:15" ht="30" x14ac:dyDescent="0.25">
      <c r="A23" s="80">
        <v>2</v>
      </c>
      <c r="B23" s="105" t="s">
        <v>215</v>
      </c>
      <c r="C23" s="98" t="s">
        <v>89</v>
      </c>
      <c r="D23" s="84" t="s">
        <v>169</v>
      </c>
      <c r="E23" s="98" t="s">
        <v>87</v>
      </c>
      <c r="F23" s="83">
        <v>7.9</v>
      </c>
      <c r="G23" s="83">
        <v>7.9</v>
      </c>
      <c r="H23" s="81">
        <v>7.7</v>
      </c>
      <c r="I23" s="81">
        <v>7.8</v>
      </c>
      <c r="J23" s="47">
        <f t="shared" si="2"/>
        <v>7.8250000000000002</v>
      </c>
      <c r="K23" s="98">
        <v>17.86</v>
      </c>
      <c r="L23" s="52">
        <v>9.15</v>
      </c>
      <c r="M23" s="67">
        <v>3.7</v>
      </c>
      <c r="N23" s="110">
        <f t="shared" si="3"/>
        <v>38.535000000000004</v>
      </c>
      <c r="O23" s="92">
        <v>2</v>
      </c>
    </row>
    <row r="24" spans="1:15" ht="30" x14ac:dyDescent="0.25">
      <c r="A24" s="80">
        <v>3</v>
      </c>
      <c r="B24" s="105" t="s">
        <v>143</v>
      </c>
      <c r="C24" s="98" t="s">
        <v>85</v>
      </c>
      <c r="D24" s="98" t="s">
        <v>129</v>
      </c>
      <c r="E24" s="98" t="s">
        <v>130</v>
      </c>
      <c r="F24" s="83">
        <v>6.8</v>
      </c>
      <c r="G24" s="83">
        <v>6.5</v>
      </c>
      <c r="H24" s="81">
        <v>6.8</v>
      </c>
      <c r="I24" s="81">
        <v>6.5</v>
      </c>
      <c r="J24" s="47">
        <f t="shared" si="2"/>
        <v>6.65</v>
      </c>
      <c r="K24" s="98">
        <v>14.68</v>
      </c>
      <c r="L24" s="52">
        <v>9.1</v>
      </c>
      <c r="M24" s="67">
        <v>7.1</v>
      </c>
      <c r="N24" s="110">
        <f t="shared" si="3"/>
        <v>37.53</v>
      </c>
      <c r="O24" s="92">
        <v>3</v>
      </c>
    </row>
    <row r="25" spans="1:15" ht="30" x14ac:dyDescent="0.25">
      <c r="A25" s="80">
        <v>4</v>
      </c>
      <c r="B25" s="105" t="s">
        <v>144</v>
      </c>
      <c r="C25" s="98" t="s">
        <v>110</v>
      </c>
      <c r="D25" s="98" t="s">
        <v>111</v>
      </c>
      <c r="E25" s="98" t="s">
        <v>87</v>
      </c>
      <c r="F25" s="83">
        <v>7.4</v>
      </c>
      <c r="G25" s="83">
        <v>7.4</v>
      </c>
      <c r="H25" s="81">
        <v>7.1</v>
      </c>
      <c r="I25" s="81">
        <v>7</v>
      </c>
      <c r="J25" s="47">
        <f t="shared" si="2"/>
        <v>7.2249999999999996</v>
      </c>
      <c r="K25" s="98">
        <v>17.16</v>
      </c>
      <c r="L25" s="52">
        <v>9.25</v>
      </c>
      <c r="M25" s="67">
        <v>2.6</v>
      </c>
      <c r="N25" s="110">
        <f t="shared" si="3"/>
        <v>36.234999999999999</v>
      </c>
      <c r="O25" s="92">
        <v>4</v>
      </c>
    </row>
    <row r="26" spans="1:15" ht="30" x14ac:dyDescent="0.25">
      <c r="A26" s="80">
        <v>5</v>
      </c>
      <c r="B26" s="105" t="s">
        <v>132</v>
      </c>
      <c r="C26" s="98" t="s">
        <v>105</v>
      </c>
      <c r="D26" s="98" t="s">
        <v>106</v>
      </c>
      <c r="E26" s="98" t="s">
        <v>87</v>
      </c>
      <c r="F26" s="83">
        <v>7.4</v>
      </c>
      <c r="G26" s="83">
        <v>7.1</v>
      </c>
      <c r="H26" s="98">
        <v>7.3</v>
      </c>
      <c r="I26" s="98">
        <v>7.2</v>
      </c>
      <c r="J26" s="47">
        <f t="shared" si="2"/>
        <v>7.25</v>
      </c>
      <c r="K26" s="98">
        <v>16.54</v>
      </c>
      <c r="L26" s="52">
        <v>9.3000000000000007</v>
      </c>
      <c r="M26" s="67">
        <v>2.8</v>
      </c>
      <c r="N26" s="110">
        <f t="shared" si="3"/>
        <v>35.89</v>
      </c>
      <c r="O26" s="92">
        <v>5</v>
      </c>
    </row>
    <row r="27" spans="1:15" ht="30" x14ac:dyDescent="0.25">
      <c r="A27" s="80">
        <v>6</v>
      </c>
      <c r="B27" s="105" t="s">
        <v>131</v>
      </c>
      <c r="C27" s="98" t="s">
        <v>85</v>
      </c>
      <c r="D27" s="98" t="s">
        <v>86</v>
      </c>
      <c r="E27" s="98" t="s">
        <v>99</v>
      </c>
      <c r="F27" s="83">
        <v>7.2</v>
      </c>
      <c r="G27" s="83">
        <v>7.3</v>
      </c>
      <c r="H27" s="98">
        <v>7.3</v>
      </c>
      <c r="I27" s="98">
        <v>7.6</v>
      </c>
      <c r="J27" s="47">
        <f t="shared" si="2"/>
        <v>7.35</v>
      </c>
      <c r="K27" s="98">
        <v>12.08</v>
      </c>
      <c r="L27" s="52">
        <v>9.3000000000000007</v>
      </c>
      <c r="M27" s="67">
        <v>2.9</v>
      </c>
      <c r="N27" s="110">
        <f t="shared" si="3"/>
        <v>31.63</v>
      </c>
      <c r="O27" s="92">
        <v>6</v>
      </c>
    </row>
    <row r="28" spans="1:15" ht="30" x14ac:dyDescent="0.25">
      <c r="A28" s="80">
        <v>7</v>
      </c>
      <c r="B28" s="105" t="s">
        <v>216</v>
      </c>
      <c r="C28" s="98" t="s">
        <v>89</v>
      </c>
      <c r="D28" s="84" t="s">
        <v>169</v>
      </c>
      <c r="E28" s="98" t="s">
        <v>87</v>
      </c>
      <c r="F28" s="84">
        <v>6</v>
      </c>
      <c r="G28" s="84">
        <v>6</v>
      </c>
      <c r="H28" s="97">
        <v>6.5</v>
      </c>
      <c r="I28" s="97">
        <v>6.8</v>
      </c>
      <c r="J28" s="47">
        <f t="shared" si="2"/>
        <v>6.3250000000000002</v>
      </c>
      <c r="K28" s="97">
        <v>13.2</v>
      </c>
      <c r="L28" s="52">
        <v>8.4499999999999993</v>
      </c>
      <c r="M28" s="56">
        <v>2.5</v>
      </c>
      <c r="N28" s="110">
        <f t="shared" si="3"/>
        <v>30.474999999999998</v>
      </c>
      <c r="O28" s="92">
        <v>7</v>
      </c>
    </row>
    <row r="29" spans="1:15" ht="30" x14ac:dyDescent="0.25">
      <c r="A29" s="80">
        <v>8</v>
      </c>
      <c r="B29" s="105" t="s">
        <v>142</v>
      </c>
      <c r="C29" s="98" t="s">
        <v>85</v>
      </c>
      <c r="D29" s="98" t="s">
        <v>129</v>
      </c>
      <c r="E29" s="98" t="s">
        <v>87</v>
      </c>
      <c r="F29" s="83">
        <v>6</v>
      </c>
      <c r="G29" s="83">
        <v>6.2</v>
      </c>
      <c r="H29" s="98">
        <v>5.8</v>
      </c>
      <c r="I29" s="98">
        <v>6.2</v>
      </c>
      <c r="J29" s="47">
        <f t="shared" si="2"/>
        <v>6.05</v>
      </c>
      <c r="K29" s="98">
        <v>10.44</v>
      </c>
      <c r="L29" s="52">
        <v>8.6</v>
      </c>
      <c r="M29" s="67">
        <v>2.5</v>
      </c>
      <c r="N29" s="110">
        <f t="shared" si="3"/>
        <v>27.589999999999996</v>
      </c>
      <c r="O29" s="92">
        <v>8</v>
      </c>
    </row>
    <row r="30" spans="1:15" ht="15.75" customHeight="1" x14ac:dyDescent="0.25">
      <c r="A30" s="49"/>
      <c r="B30" s="48"/>
      <c r="C30" s="49"/>
      <c r="D30" s="49"/>
      <c r="E30" s="49"/>
      <c r="F30" s="49"/>
      <c r="G30" s="49"/>
      <c r="H30" s="49"/>
      <c r="I30" s="49"/>
      <c r="K30" s="49"/>
    </row>
    <row r="31" spans="1:15" x14ac:dyDescent="0.25">
      <c r="A31" s="79"/>
      <c r="B31" s="65"/>
      <c r="C31" s="136" t="s">
        <v>33</v>
      </c>
      <c r="D31" s="136"/>
      <c r="E31" s="79"/>
      <c r="F31" s="79"/>
      <c r="G31" s="79"/>
      <c r="H31" s="136" t="s">
        <v>35</v>
      </c>
      <c r="I31" s="136"/>
      <c r="J31" s="136"/>
      <c r="K31" s="79"/>
      <c r="L31" s="79"/>
      <c r="M31" s="38"/>
      <c r="N31" s="38"/>
    </row>
    <row r="32" spans="1:15" x14ac:dyDescent="0.25">
      <c r="A32" s="79"/>
      <c r="B32" s="65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</row>
    <row r="33" spans="2:10" x14ac:dyDescent="0.25">
      <c r="C33" s="117" t="s">
        <v>34</v>
      </c>
      <c r="D33" s="117"/>
      <c r="H33" s="117" t="s">
        <v>36</v>
      </c>
      <c r="I33" s="117"/>
      <c r="J33" s="117"/>
    </row>
    <row r="34" spans="2:10" x14ac:dyDescent="0.25">
      <c r="B34"/>
    </row>
  </sheetData>
  <autoFilter ref="B21:N21">
    <sortState ref="B22:N29">
      <sortCondition descending="1" ref="N21"/>
    </sortState>
  </autoFilter>
  <mergeCells count="22">
    <mergeCell ref="O18:O20"/>
    <mergeCell ref="A1:N1"/>
    <mergeCell ref="A2:N2"/>
    <mergeCell ref="A3:A5"/>
    <mergeCell ref="B3:B5"/>
    <mergeCell ref="C3:C5"/>
    <mergeCell ref="D3:D5"/>
    <mergeCell ref="E3:E5"/>
    <mergeCell ref="F3:M4"/>
    <mergeCell ref="N3:N5"/>
    <mergeCell ref="C31:D31"/>
    <mergeCell ref="H31:J31"/>
    <mergeCell ref="C33:D33"/>
    <mergeCell ref="H33:J33"/>
    <mergeCell ref="A17:N17"/>
    <mergeCell ref="A18:A20"/>
    <mergeCell ref="N18:N20"/>
    <mergeCell ref="B18:B20"/>
    <mergeCell ref="C18:C20"/>
    <mergeCell ref="D18:D20"/>
    <mergeCell ref="E18:E20"/>
    <mergeCell ref="F18:M1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topLeftCell="A17" workbookViewId="0">
      <selection activeCell="B28" sqref="B28"/>
    </sheetView>
  </sheetViews>
  <sheetFormatPr defaultRowHeight="15" x14ac:dyDescent="0.25"/>
  <cols>
    <col min="1" max="1" width="5.28515625" customWidth="1"/>
    <col min="2" max="2" width="24.7109375" customWidth="1"/>
    <col min="4" max="4" width="12.85546875" customWidth="1"/>
    <col min="5" max="5" width="7" customWidth="1"/>
    <col min="6" max="6" width="7.28515625" customWidth="1"/>
    <col min="7" max="7" width="7.42578125" customWidth="1"/>
    <col min="8" max="8" width="8.42578125" customWidth="1"/>
    <col min="9" max="9" width="7.7109375" customWidth="1"/>
    <col min="10" max="10" width="7.140625" customWidth="1"/>
    <col min="11" max="11" width="8.28515625" customWidth="1"/>
    <col min="12" max="12" width="7.7109375" customWidth="1"/>
    <col min="13" max="13" width="7.140625" customWidth="1"/>
    <col min="14" max="15" width="8.5703125" customWidth="1"/>
    <col min="16" max="16" width="6.7109375" customWidth="1"/>
    <col min="17" max="17" width="8.42578125" customWidth="1"/>
    <col min="18" max="18" width="10.7109375" customWidth="1"/>
  </cols>
  <sheetData>
    <row r="1" spans="1:18" x14ac:dyDescent="0.25">
      <c r="A1" s="121" t="s">
        <v>20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</row>
    <row r="2" spans="1:18" x14ac:dyDescent="0.25">
      <c r="A2" s="137" t="s">
        <v>75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</row>
    <row r="3" spans="1:18" x14ac:dyDescent="0.25">
      <c r="A3" s="125" t="s">
        <v>0</v>
      </c>
      <c r="B3" s="125" t="s">
        <v>21</v>
      </c>
      <c r="C3" s="138" t="s">
        <v>22</v>
      </c>
      <c r="D3" s="139" t="s">
        <v>23</v>
      </c>
      <c r="E3" s="138" t="s">
        <v>30</v>
      </c>
      <c r="F3" s="147" t="s">
        <v>26</v>
      </c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</row>
    <row r="4" spans="1:18" x14ac:dyDescent="0.25">
      <c r="A4" s="126"/>
      <c r="B4" s="126"/>
      <c r="C4" s="138"/>
      <c r="D4" s="139"/>
      <c r="E4" s="138"/>
      <c r="F4" s="147" t="s">
        <v>76</v>
      </c>
      <c r="G4" s="147"/>
      <c r="H4" s="147"/>
      <c r="I4" s="147"/>
      <c r="J4" s="147"/>
      <c r="K4" s="147"/>
      <c r="L4" s="129" t="s">
        <v>77</v>
      </c>
      <c r="M4" s="130"/>
      <c r="N4" s="130"/>
      <c r="O4" s="130"/>
      <c r="P4" s="130"/>
      <c r="Q4" s="131"/>
      <c r="R4" s="135" t="s">
        <v>29</v>
      </c>
    </row>
    <row r="5" spans="1:18" x14ac:dyDescent="0.25">
      <c r="A5" s="126"/>
      <c r="B5" s="126"/>
      <c r="C5" s="138"/>
      <c r="D5" s="139"/>
      <c r="E5" s="138"/>
      <c r="F5" s="133" t="s">
        <v>82</v>
      </c>
      <c r="G5" s="148"/>
      <c r="H5" s="145" t="s">
        <v>27</v>
      </c>
      <c r="I5" s="140" t="s">
        <v>5</v>
      </c>
      <c r="J5" s="140" t="s">
        <v>4</v>
      </c>
      <c r="K5" s="145" t="s">
        <v>28</v>
      </c>
      <c r="L5" s="140" t="s">
        <v>1</v>
      </c>
      <c r="M5" s="140"/>
      <c r="N5" s="145" t="s">
        <v>27</v>
      </c>
      <c r="O5" s="140" t="s">
        <v>5</v>
      </c>
      <c r="P5" s="140" t="s">
        <v>4</v>
      </c>
      <c r="Q5" s="145" t="s">
        <v>28</v>
      </c>
      <c r="R5" s="135"/>
    </row>
    <row r="6" spans="1:18" x14ac:dyDescent="0.25">
      <c r="A6" s="126"/>
      <c r="B6" s="126"/>
      <c r="C6" s="138"/>
      <c r="D6" s="139"/>
      <c r="E6" s="138"/>
      <c r="F6" s="149"/>
      <c r="G6" s="150"/>
      <c r="H6" s="145"/>
      <c r="I6" s="140"/>
      <c r="J6" s="140"/>
      <c r="K6" s="145"/>
      <c r="L6" s="140"/>
      <c r="M6" s="140"/>
      <c r="N6" s="145"/>
      <c r="O6" s="140"/>
      <c r="P6" s="140"/>
      <c r="Q6" s="145"/>
      <c r="R6" s="135"/>
    </row>
    <row r="7" spans="1:18" x14ac:dyDescent="0.25">
      <c r="A7" s="61"/>
      <c r="B7" s="61"/>
      <c r="C7" s="61"/>
      <c r="D7" s="62"/>
      <c r="E7" s="61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</row>
    <row r="8" spans="1:18" ht="15.75" x14ac:dyDescent="0.25">
      <c r="A8" s="60">
        <v>1</v>
      </c>
      <c r="B8" s="13" t="s">
        <v>88</v>
      </c>
      <c r="C8" s="14" t="s">
        <v>85</v>
      </c>
      <c r="D8" s="14" t="s">
        <v>86</v>
      </c>
      <c r="E8" s="14" t="s">
        <v>99</v>
      </c>
      <c r="F8" s="14">
        <v>8.1999999999999993</v>
      </c>
      <c r="G8" s="14">
        <v>8.1</v>
      </c>
      <c r="H8" s="63">
        <f>F8+G8</f>
        <v>16.299999999999997</v>
      </c>
      <c r="I8" s="12">
        <v>1.9</v>
      </c>
      <c r="J8" s="14">
        <v>0.6</v>
      </c>
      <c r="K8" s="36">
        <f>H8+I8-J8</f>
        <v>17.599999999999994</v>
      </c>
      <c r="L8" s="14">
        <v>8</v>
      </c>
      <c r="M8" s="14">
        <v>8.1</v>
      </c>
      <c r="N8" s="63">
        <f>L8+M8</f>
        <v>16.100000000000001</v>
      </c>
      <c r="O8" s="12">
        <v>1.9</v>
      </c>
      <c r="P8" s="14">
        <v>0.6</v>
      </c>
      <c r="Q8" s="36">
        <f>N8+O8-P8</f>
        <v>17.399999999999999</v>
      </c>
      <c r="R8" s="37">
        <f>K8+Q8</f>
        <v>34.999999999999993</v>
      </c>
    </row>
    <row r="9" spans="1:18" ht="15.75" x14ac:dyDescent="0.25">
      <c r="A9" s="60">
        <v>2</v>
      </c>
      <c r="B9" s="13" t="s">
        <v>183</v>
      </c>
      <c r="C9" s="14" t="s">
        <v>85</v>
      </c>
      <c r="D9" s="14" t="s">
        <v>86</v>
      </c>
      <c r="E9" s="14" t="s">
        <v>99</v>
      </c>
      <c r="F9" s="14">
        <v>8.1</v>
      </c>
      <c r="G9" s="14">
        <v>8.1</v>
      </c>
      <c r="H9" s="63">
        <f>F9+G9</f>
        <v>16.2</v>
      </c>
      <c r="I9" s="12">
        <v>1.6</v>
      </c>
      <c r="J9" s="14">
        <v>0.9</v>
      </c>
      <c r="K9" s="36">
        <f>H9+I9-J9</f>
        <v>16.900000000000002</v>
      </c>
      <c r="L9" s="14">
        <v>8.4</v>
      </c>
      <c r="M9" s="14">
        <v>8.5</v>
      </c>
      <c r="N9" s="63">
        <f>L9+M9</f>
        <v>16.899999999999999</v>
      </c>
      <c r="O9" s="12">
        <v>1.6</v>
      </c>
      <c r="P9" s="14">
        <v>0.9</v>
      </c>
      <c r="Q9" s="36">
        <f>N9+O9-P9</f>
        <v>17.600000000000001</v>
      </c>
      <c r="R9" s="37">
        <f>K9+Q9</f>
        <v>34.5</v>
      </c>
    </row>
    <row r="10" spans="1:18" s="109" customFormat="1" ht="15.75" x14ac:dyDescent="0.25">
      <c r="A10" s="60">
        <v>3</v>
      </c>
      <c r="B10" s="24" t="s">
        <v>231</v>
      </c>
      <c r="C10" s="14" t="s">
        <v>161</v>
      </c>
      <c r="D10" s="14" t="s">
        <v>253</v>
      </c>
      <c r="E10" s="14" t="s">
        <v>99</v>
      </c>
      <c r="F10" s="14">
        <v>7.5</v>
      </c>
      <c r="G10" s="14">
        <v>7.9</v>
      </c>
      <c r="H10" s="63">
        <f>F10+G10</f>
        <v>15.4</v>
      </c>
      <c r="I10" s="12">
        <v>1.3</v>
      </c>
      <c r="J10" s="14">
        <v>1.2</v>
      </c>
      <c r="K10" s="36">
        <f>H10+I10-J10</f>
        <v>15.5</v>
      </c>
      <c r="L10" s="14">
        <v>7.4</v>
      </c>
      <c r="M10" s="14">
        <v>7.4</v>
      </c>
      <c r="N10" s="63">
        <f>L10+M10</f>
        <v>14.8</v>
      </c>
      <c r="O10" s="12">
        <v>1.3</v>
      </c>
      <c r="P10" s="14">
        <v>1.2</v>
      </c>
      <c r="Q10" s="36">
        <f>N10+O10-P10</f>
        <v>14.900000000000002</v>
      </c>
      <c r="R10" s="37">
        <f>K10+Q10</f>
        <v>30.400000000000002</v>
      </c>
    </row>
    <row r="11" spans="1:18" s="109" customFormat="1" ht="15.75" x14ac:dyDescent="0.25">
      <c r="A11" s="60">
        <v>4</v>
      </c>
      <c r="B11" s="13" t="s">
        <v>182</v>
      </c>
      <c r="C11" s="14" t="s">
        <v>161</v>
      </c>
      <c r="D11" s="14" t="s">
        <v>253</v>
      </c>
      <c r="E11" s="14" t="s">
        <v>99</v>
      </c>
      <c r="F11" s="14">
        <v>7.4</v>
      </c>
      <c r="G11" s="14">
        <v>7.1</v>
      </c>
      <c r="H11" s="63">
        <f>F11+G11</f>
        <v>14.5</v>
      </c>
      <c r="I11" s="12">
        <v>1.5</v>
      </c>
      <c r="J11" s="14">
        <v>1</v>
      </c>
      <c r="K11" s="36">
        <f>H11+I11-J11</f>
        <v>15</v>
      </c>
      <c r="L11" s="14">
        <v>7.9</v>
      </c>
      <c r="M11" s="14">
        <v>7.9</v>
      </c>
      <c r="N11" s="63">
        <f>L11+M11</f>
        <v>15.8</v>
      </c>
      <c r="O11" s="12">
        <v>0.9</v>
      </c>
      <c r="P11" s="14">
        <v>1.6</v>
      </c>
      <c r="Q11" s="36">
        <f>N11+O11-P11</f>
        <v>15.1</v>
      </c>
      <c r="R11" s="37">
        <f>K11+Q11</f>
        <v>30.1</v>
      </c>
    </row>
    <row r="12" spans="1:18" s="109" customFormat="1" ht="15.75" x14ac:dyDescent="0.25">
      <c r="A12" s="60">
        <v>5</v>
      </c>
      <c r="B12" s="13" t="s">
        <v>258</v>
      </c>
      <c r="C12" s="14" t="s">
        <v>85</v>
      </c>
      <c r="D12" s="14" t="s">
        <v>86</v>
      </c>
      <c r="E12" s="14" t="s">
        <v>99</v>
      </c>
      <c r="F12" s="14">
        <v>6.7</v>
      </c>
      <c r="G12" s="14">
        <v>6.8</v>
      </c>
      <c r="H12" s="63">
        <f>F12+G12</f>
        <v>13.5</v>
      </c>
      <c r="I12" s="12">
        <v>0.8</v>
      </c>
      <c r="J12" s="14"/>
      <c r="K12" s="36">
        <f>H12+I12-J12</f>
        <v>14.3</v>
      </c>
      <c r="L12" s="14">
        <v>7</v>
      </c>
      <c r="M12" s="14">
        <v>7.1</v>
      </c>
      <c r="N12" s="63">
        <f>L12+M12</f>
        <v>14.1</v>
      </c>
      <c r="O12" s="12">
        <v>1.3</v>
      </c>
      <c r="P12" s="14">
        <v>1.2</v>
      </c>
      <c r="Q12" s="36">
        <f>N12+O12-P12</f>
        <v>14.200000000000001</v>
      </c>
      <c r="R12" s="37">
        <f>K12+Q12</f>
        <v>28.5</v>
      </c>
    </row>
    <row r="13" spans="1:18" s="109" customFormat="1" ht="15.75" x14ac:dyDescent="0.25">
      <c r="A13" s="60">
        <v>6</v>
      </c>
      <c r="B13" s="13" t="s">
        <v>232</v>
      </c>
      <c r="C13" s="14" t="s">
        <v>161</v>
      </c>
      <c r="D13" s="14" t="s">
        <v>253</v>
      </c>
      <c r="E13" s="14" t="s">
        <v>99</v>
      </c>
      <c r="F13" s="14">
        <v>7</v>
      </c>
      <c r="G13" s="14">
        <v>6.8</v>
      </c>
      <c r="H13" s="63">
        <f>F13+G13</f>
        <v>13.8</v>
      </c>
      <c r="I13" s="12">
        <v>0.8</v>
      </c>
      <c r="J13" s="14"/>
      <c r="K13" s="36">
        <f>H13+I13-J13</f>
        <v>14.600000000000001</v>
      </c>
      <c r="L13" s="14">
        <v>7.2</v>
      </c>
      <c r="M13" s="14">
        <v>7.4</v>
      </c>
      <c r="N13" s="63">
        <f>L13+M13</f>
        <v>14.600000000000001</v>
      </c>
      <c r="O13" s="12">
        <v>0.8</v>
      </c>
      <c r="P13" s="14">
        <v>1.7</v>
      </c>
      <c r="Q13" s="36">
        <f>N13+O13-P13</f>
        <v>13.700000000000003</v>
      </c>
      <c r="R13" s="37">
        <f>K13+Q13</f>
        <v>28.300000000000004</v>
      </c>
    </row>
    <row r="14" spans="1:18" s="109" customFormat="1" ht="15.75" x14ac:dyDescent="0.25">
      <c r="A14" s="60">
        <v>7</v>
      </c>
      <c r="B14" s="13" t="s">
        <v>181</v>
      </c>
      <c r="C14" s="14" t="s">
        <v>161</v>
      </c>
      <c r="D14" s="14" t="s">
        <v>253</v>
      </c>
      <c r="E14" s="14" t="s">
        <v>99</v>
      </c>
      <c r="F14" s="14">
        <v>6.7</v>
      </c>
      <c r="G14" s="14">
        <v>6.5</v>
      </c>
      <c r="H14" s="63">
        <f>F14+G14</f>
        <v>13.2</v>
      </c>
      <c r="I14" s="12">
        <v>1.4</v>
      </c>
      <c r="J14" s="14">
        <v>1.1000000000000001</v>
      </c>
      <c r="K14" s="36">
        <f>H14+I14-J14</f>
        <v>13.5</v>
      </c>
      <c r="L14" s="14">
        <v>7.2</v>
      </c>
      <c r="M14" s="14">
        <v>7.2</v>
      </c>
      <c r="N14" s="63">
        <f>L14+M14</f>
        <v>14.4</v>
      </c>
      <c r="O14" s="12">
        <v>0.9</v>
      </c>
      <c r="P14" s="14">
        <v>1.6</v>
      </c>
      <c r="Q14" s="36">
        <f>N14+O14-P14</f>
        <v>13.700000000000001</v>
      </c>
      <c r="R14" s="37">
        <f>K14+Q14</f>
        <v>27.200000000000003</v>
      </c>
    </row>
    <row r="15" spans="1:18" s="109" customFormat="1" ht="15.75" x14ac:dyDescent="0.25">
      <c r="A15" s="60">
        <v>8</v>
      </c>
      <c r="B15" s="13" t="s">
        <v>178</v>
      </c>
      <c r="C15" s="14" t="s">
        <v>179</v>
      </c>
      <c r="D15" s="14" t="s">
        <v>180</v>
      </c>
      <c r="E15" s="14" t="s">
        <v>99</v>
      </c>
      <c r="F15" s="14">
        <v>5.6</v>
      </c>
      <c r="G15" s="14">
        <v>6.2</v>
      </c>
      <c r="H15" s="63">
        <f>F15+G15</f>
        <v>11.8</v>
      </c>
      <c r="I15" s="12">
        <v>0.7</v>
      </c>
      <c r="J15" s="14"/>
      <c r="K15" s="36">
        <f>H15+I15-J15</f>
        <v>12.5</v>
      </c>
      <c r="L15" s="14">
        <v>6.4</v>
      </c>
      <c r="M15" s="14">
        <v>6.2</v>
      </c>
      <c r="N15" s="63">
        <f>L15+M15</f>
        <v>12.600000000000001</v>
      </c>
      <c r="O15" s="12">
        <v>0.7</v>
      </c>
      <c r="P15" s="14"/>
      <c r="Q15" s="36">
        <f>N15+O15-P15</f>
        <v>13.3</v>
      </c>
      <c r="R15" s="37">
        <f>K15+Q15</f>
        <v>25.8</v>
      </c>
    </row>
    <row r="16" spans="1:18" ht="15.75" x14ac:dyDescent="0.25">
      <c r="A16" s="60">
        <v>9</v>
      </c>
      <c r="B16" s="64" t="s">
        <v>186</v>
      </c>
      <c r="C16" s="84" t="s">
        <v>85</v>
      </c>
      <c r="D16" s="83" t="s">
        <v>86</v>
      </c>
      <c r="E16" s="84" t="s">
        <v>87</v>
      </c>
      <c r="F16" s="84">
        <v>6</v>
      </c>
      <c r="G16" s="84">
        <v>6.1</v>
      </c>
      <c r="H16" s="63">
        <f>F16+G16</f>
        <v>12.1</v>
      </c>
      <c r="I16" s="86"/>
      <c r="J16" s="84"/>
      <c r="K16" s="36">
        <f>H16+I16-J16</f>
        <v>12.1</v>
      </c>
      <c r="L16" s="84">
        <v>4.5999999999999996</v>
      </c>
      <c r="M16" s="84">
        <v>4.5</v>
      </c>
      <c r="N16" s="63">
        <f>L16+M16</f>
        <v>9.1</v>
      </c>
      <c r="O16" s="86"/>
      <c r="P16" s="84"/>
      <c r="Q16" s="36">
        <f>N16+O16-P16</f>
        <v>9.1</v>
      </c>
      <c r="R16" s="37">
        <f>K16+Q16</f>
        <v>21.2</v>
      </c>
    </row>
    <row r="17" spans="1:18" ht="15.75" x14ac:dyDescent="0.25">
      <c r="A17" s="60">
        <v>10</v>
      </c>
      <c r="B17" s="24" t="s">
        <v>184</v>
      </c>
      <c r="C17" s="14" t="s">
        <v>185</v>
      </c>
      <c r="D17" s="14" t="s">
        <v>254</v>
      </c>
      <c r="E17" s="14" t="s">
        <v>87</v>
      </c>
      <c r="F17" s="14">
        <v>6.2</v>
      </c>
      <c r="G17" s="14">
        <v>6</v>
      </c>
      <c r="H17" s="63">
        <f>F17+G17</f>
        <v>12.2</v>
      </c>
      <c r="I17" s="12"/>
      <c r="J17" s="14"/>
      <c r="K17" s="36">
        <f>H17+I17-J17</f>
        <v>12.2</v>
      </c>
      <c r="L17" s="14">
        <v>0</v>
      </c>
      <c r="M17" s="14">
        <v>0</v>
      </c>
      <c r="N17" s="63">
        <f>L17+M17</f>
        <v>0</v>
      </c>
      <c r="O17" s="12">
        <v>0</v>
      </c>
      <c r="P17" s="14"/>
      <c r="Q17" s="36">
        <f>N17+O17-P17</f>
        <v>0</v>
      </c>
      <c r="R17" s="37">
        <f>K17+Q17</f>
        <v>12.2</v>
      </c>
    </row>
    <row r="20" spans="1:18" x14ac:dyDescent="0.25">
      <c r="A20" s="125" t="s">
        <v>0</v>
      </c>
      <c r="B20" s="125" t="s">
        <v>21</v>
      </c>
      <c r="C20" s="138" t="s">
        <v>22</v>
      </c>
      <c r="D20" s="139" t="s">
        <v>23</v>
      </c>
      <c r="E20" s="138" t="s">
        <v>30</v>
      </c>
      <c r="F20" s="140" t="s">
        <v>32</v>
      </c>
      <c r="G20" s="140"/>
      <c r="H20" s="140"/>
      <c r="I20" s="140"/>
      <c r="J20" s="140"/>
      <c r="K20" s="140"/>
      <c r="L20" s="144" t="s">
        <v>31</v>
      </c>
    </row>
    <row r="21" spans="1:18" x14ac:dyDescent="0.25">
      <c r="A21" s="126"/>
      <c r="B21" s="126"/>
      <c r="C21" s="138"/>
      <c r="D21" s="139"/>
      <c r="E21" s="138"/>
      <c r="F21" s="140"/>
      <c r="G21" s="140"/>
      <c r="H21" s="140"/>
      <c r="I21" s="140"/>
      <c r="J21" s="140"/>
      <c r="K21" s="140"/>
      <c r="L21" s="144"/>
    </row>
    <row r="22" spans="1:18" x14ac:dyDescent="0.25">
      <c r="A22" s="126"/>
      <c r="B22" s="126"/>
      <c r="C22" s="138"/>
      <c r="D22" s="139"/>
      <c r="E22" s="138"/>
      <c r="F22" s="140" t="s">
        <v>82</v>
      </c>
      <c r="G22" s="140"/>
      <c r="H22" s="145" t="s">
        <v>27</v>
      </c>
      <c r="I22" s="140" t="s">
        <v>5</v>
      </c>
      <c r="J22" s="140" t="s">
        <v>4</v>
      </c>
      <c r="K22" s="146" t="s">
        <v>29</v>
      </c>
      <c r="L22" s="144"/>
    </row>
    <row r="23" spans="1:18" x14ac:dyDescent="0.25">
      <c r="A23" s="126"/>
      <c r="B23" s="126"/>
      <c r="C23" s="138"/>
      <c r="D23" s="139"/>
      <c r="E23" s="138"/>
      <c r="F23" s="140"/>
      <c r="G23" s="140"/>
      <c r="H23" s="145"/>
      <c r="I23" s="140"/>
      <c r="J23" s="140"/>
      <c r="K23" s="146"/>
      <c r="L23" s="144"/>
    </row>
    <row r="24" spans="1:18" x14ac:dyDescent="0.25">
      <c r="A24" s="61"/>
      <c r="B24" s="61"/>
      <c r="C24" s="61"/>
      <c r="D24" s="62"/>
      <c r="E24" s="61"/>
      <c r="F24" s="59"/>
      <c r="G24" s="59"/>
      <c r="H24" s="59"/>
      <c r="I24" s="59"/>
      <c r="J24" s="59"/>
      <c r="K24" s="59"/>
      <c r="L24" s="50"/>
    </row>
    <row r="25" spans="1:18" ht="15.75" x14ac:dyDescent="0.25">
      <c r="A25" s="60">
        <v>1</v>
      </c>
      <c r="B25" s="13" t="s">
        <v>183</v>
      </c>
      <c r="C25" s="14" t="s">
        <v>85</v>
      </c>
      <c r="D25" s="14" t="s">
        <v>86</v>
      </c>
      <c r="E25" s="14" t="s">
        <v>99</v>
      </c>
      <c r="F25" s="14">
        <v>8.6</v>
      </c>
      <c r="G25" s="14">
        <v>8.6</v>
      </c>
      <c r="H25" s="63">
        <f>+F25+G25</f>
        <v>17.2</v>
      </c>
      <c r="I25" s="12">
        <v>1.6</v>
      </c>
      <c r="J25" s="14"/>
      <c r="K25" s="36">
        <f>H25+I25-J25</f>
        <v>18.8</v>
      </c>
      <c r="L25" s="30">
        <v>1</v>
      </c>
    </row>
    <row r="26" spans="1:18" ht="15.75" x14ac:dyDescent="0.25">
      <c r="A26" s="60">
        <v>2</v>
      </c>
      <c r="B26" s="13" t="s">
        <v>88</v>
      </c>
      <c r="C26" s="14" t="s">
        <v>85</v>
      </c>
      <c r="D26" s="14" t="s">
        <v>86</v>
      </c>
      <c r="E26" s="14" t="s">
        <v>99</v>
      </c>
      <c r="F26" s="84">
        <v>7.8</v>
      </c>
      <c r="G26" s="84">
        <v>7.8</v>
      </c>
      <c r="H26" s="63">
        <f>+F26+G26</f>
        <v>15.6</v>
      </c>
      <c r="I26" s="86">
        <v>1.9</v>
      </c>
      <c r="J26" s="84"/>
      <c r="K26" s="36">
        <f>H26+I26-J26</f>
        <v>17.5</v>
      </c>
      <c r="L26" s="30">
        <v>2</v>
      </c>
    </row>
    <row r="27" spans="1:18" ht="15.75" x14ac:dyDescent="0.25">
      <c r="A27" s="60">
        <v>3</v>
      </c>
      <c r="B27" s="13" t="s">
        <v>259</v>
      </c>
      <c r="C27" s="14" t="s">
        <v>85</v>
      </c>
      <c r="D27" s="14" t="s">
        <v>86</v>
      </c>
      <c r="E27" s="14" t="s">
        <v>99</v>
      </c>
      <c r="F27" s="31">
        <v>7.8</v>
      </c>
      <c r="G27" s="31">
        <v>7.7</v>
      </c>
      <c r="H27" s="63">
        <f>+F27+G27</f>
        <v>15.5</v>
      </c>
      <c r="I27" s="54">
        <v>1.4</v>
      </c>
      <c r="J27" s="31"/>
      <c r="K27" s="36">
        <f>H27+I27-J27</f>
        <v>16.899999999999999</v>
      </c>
      <c r="L27" s="30">
        <v>3</v>
      </c>
    </row>
    <row r="28" spans="1:18" ht="15.75" x14ac:dyDescent="0.25">
      <c r="A28" s="60">
        <v>4</v>
      </c>
      <c r="B28" s="13" t="s">
        <v>232</v>
      </c>
      <c r="C28" s="14" t="s">
        <v>161</v>
      </c>
      <c r="D28" s="14" t="s">
        <v>253</v>
      </c>
      <c r="E28" s="14" t="s">
        <v>99</v>
      </c>
      <c r="F28" s="84">
        <v>7.5</v>
      </c>
      <c r="G28" s="84">
        <v>7.5</v>
      </c>
      <c r="H28" s="63">
        <f>+F28+G28</f>
        <v>15</v>
      </c>
      <c r="I28" s="86">
        <v>1.4</v>
      </c>
      <c r="J28" s="84"/>
      <c r="K28" s="36">
        <f>H28+I28-J28</f>
        <v>16.399999999999999</v>
      </c>
      <c r="L28" s="92">
        <v>4</v>
      </c>
    </row>
    <row r="29" spans="1:18" ht="15.75" x14ac:dyDescent="0.25">
      <c r="A29" s="60">
        <v>5</v>
      </c>
      <c r="B29" s="24" t="s">
        <v>231</v>
      </c>
      <c r="C29" s="14" t="s">
        <v>161</v>
      </c>
      <c r="D29" s="14" t="s">
        <v>253</v>
      </c>
      <c r="E29" s="14" t="s">
        <v>99</v>
      </c>
      <c r="F29" s="84">
        <v>7.2</v>
      </c>
      <c r="G29" s="84">
        <v>7.4</v>
      </c>
      <c r="H29" s="63">
        <f>+F29+G29</f>
        <v>14.600000000000001</v>
      </c>
      <c r="I29" s="86">
        <v>1.4</v>
      </c>
      <c r="J29" s="84"/>
      <c r="K29" s="36">
        <f>H29+I29-J29</f>
        <v>16</v>
      </c>
      <c r="L29" s="92">
        <v>5</v>
      </c>
    </row>
    <row r="30" spans="1:18" ht="15.75" x14ac:dyDescent="0.25">
      <c r="A30" s="60">
        <v>6</v>
      </c>
      <c r="B30" s="13" t="s">
        <v>182</v>
      </c>
      <c r="C30" s="14" t="s">
        <v>161</v>
      </c>
      <c r="D30" s="14" t="s">
        <v>253</v>
      </c>
      <c r="E30" s="14" t="s">
        <v>99</v>
      </c>
      <c r="F30" s="84">
        <v>7</v>
      </c>
      <c r="G30" s="84">
        <v>6.7</v>
      </c>
      <c r="H30" s="63">
        <f>+F30+G30</f>
        <v>13.7</v>
      </c>
      <c r="I30" s="86">
        <v>0.9</v>
      </c>
      <c r="J30" s="84"/>
      <c r="K30" s="36">
        <f>H30+I30-J30</f>
        <v>14.6</v>
      </c>
      <c r="L30" s="92">
        <v>6</v>
      </c>
    </row>
    <row r="31" spans="1:18" ht="15.75" x14ac:dyDescent="0.25">
      <c r="A31" s="60">
        <v>7</v>
      </c>
      <c r="B31" s="13" t="s">
        <v>181</v>
      </c>
      <c r="C31" s="14" t="s">
        <v>161</v>
      </c>
      <c r="D31" s="14" t="s">
        <v>253</v>
      </c>
      <c r="E31" s="14" t="s">
        <v>99</v>
      </c>
      <c r="F31" s="14">
        <v>6</v>
      </c>
      <c r="G31" s="14">
        <v>7.2</v>
      </c>
      <c r="H31" s="63">
        <f>+F31+G31</f>
        <v>13.2</v>
      </c>
      <c r="I31" s="12">
        <v>0.8</v>
      </c>
      <c r="J31" s="14"/>
      <c r="K31" s="36">
        <f>H31+I31-J31</f>
        <v>14</v>
      </c>
      <c r="L31" s="92">
        <v>7</v>
      </c>
    </row>
    <row r="32" spans="1:18" ht="15.75" x14ac:dyDescent="0.25">
      <c r="A32" s="60">
        <v>8</v>
      </c>
      <c r="B32" s="13" t="s">
        <v>178</v>
      </c>
      <c r="C32" s="14" t="s">
        <v>179</v>
      </c>
      <c r="D32" s="14" t="s">
        <v>180</v>
      </c>
      <c r="E32" s="14" t="s">
        <v>99</v>
      </c>
      <c r="F32" s="14">
        <v>6.5</v>
      </c>
      <c r="G32" s="14">
        <v>6.5</v>
      </c>
      <c r="H32" s="63">
        <f>+F32+G32</f>
        <v>13</v>
      </c>
      <c r="I32" s="12">
        <v>0.7</v>
      </c>
      <c r="J32" s="14"/>
      <c r="K32" s="36">
        <f>H32+I32-J32</f>
        <v>13.7</v>
      </c>
      <c r="L32" s="92">
        <v>8</v>
      </c>
    </row>
    <row r="34" spans="1:18" x14ac:dyDescent="0.25">
      <c r="A34" s="40"/>
      <c r="B34" s="40"/>
      <c r="C34" s="136" t="s">
        <v>33</v>
      </c>
      <c r="D34" s="136"/>
      <c r="E34" s="79"/>
      <c r="F34" s="79"/>
      <c r="G34" s="136" t="s">
        <v>35</v>
      </c>
      <c r="H34" s="136"/>
      <c r="I34" s="136"/>
      <c r="J34" s="40"/>
      <c r="K34" s="40"/>
      <c r="L34" s="38"/>
      <c r="M34" s="38"/>
      <c r="N34" s="38"/>
      <c r="O34" s="38"/>
      <c r="P34" s="38"/>
      <c r="Q34" s="38"/>
      <c r="R34" s="38"/>
    </row>
    <row r="35" spans="1:18" x14ac:dyDescent="0.25">
      <c r="A35" s="65"/>
      <c r="B35" s="40"/>
      <c r="C35" s="79"/>
      <c r="D35" s="79"/>
      <c r="E35" s="79"/>
      <c r="F35" s="79"/>
      <c r="G35" s="79"/>
      <c r="H35" s="79"/>
      <c r="I35" s="79"/>
      <c r="J35" s="66"/>
      <c r="O35" s="40"/>
      <c r="P35" s="40"/>
    </row>
    <row r="36" spans="1:18" x14ac:dyDescent="0.25">
      <c r="C36" s="117" t="s">
        <v>34</v>
      </c>
      <c r="D36" s="117"/>
      <c r="G36" s="117" t="s">
        <v>36</v>
      </c>
      <c r="H36" s="117"/>
      <c r="I36" s="117"/>
    </row>
  </sheetData>
  <autoFilter ref="B7:R7">
    <sortState ref="B8:R17">
      <sortCondition descending="1" ref="R7"/>
    </sortState>
  </autoFilter>
  <mergeCells count="37">
    <mergeCell ref="A1:R1"/>
    <mergeCell ref="A2:R2"/>
    <mergeCell ref="A3:A6"/>
    <mergeCell ref="B3:B6"/>
    <mergeCell ref="C3:C6"/>
    <mergeCell ref="D3:D6"/>
    <mergeCell ref="E3:E6"/>
    <mergeCell ref="F3:R3"/>
    <mergeCell ref="F4:K4"/>
    <mergeCell ref="L4:Q4"/>
    <mergeCell ref="R4:R6"/>
    <mergeCell ref="F5:G6"/>
    <mergeCell ref="H5:H6"/>
    <mergeCell ref="I5:I6"/>
    <mergeCell ref="J5:J6"/>
    <mergeCell ref="K5:K6"/>
    <mergeCell ref="L5:M6"/>
    <mergeCell ref="N5:N6"/>
    <mergeCell ref="O5:O6"/>
    <mergeCell ref="P5:P6"/>
    <mergeCell ref="Q5:Q6"/>
    <mergeCell ref="C34:D34"/>
    <mergeCell ref="G34:I34"/>
    <mergeCell ref="C36:D36"/>
    <mergeCell ref="G36:I36"/>
    <mergeCell ref="A20:A23"/>
    <mergeCell ref="B20:B23"/>
    <mergeCell ref="C20:C23"/>
    <mergeCell ref="D20:D23"/>
    <mergeCell ref="E20:E23"/>
    <mergeCell ref="L20:L23"/>
    <mergeCell ref="F22:G23"/>
    <mergeCell ref="H22:H23"/>
    <mergeCell ref="I22:I23"/>
    <mergeCell ref="J22:J23"/>
    <mergeCell ref="K22:K23"/>
    <mergeCell ref="F20:K2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topLeftCell="A29" workbookViewId="0">
      <selection activeCell="B25" sqref="B25"/>
    </sheetView>
  </sheetViews>
  <sheetFormatPr defaultRowHeight="15" x14ac:dyDescent="0.25"/>
  <cols>
    <col min="1" max="1" width="5.5703125" customWidth="1"/>
    <col min="2" max="2" width="28" customWidth="1"/>
    <col min="3" max="3" width="11" customWidth="1"/>
    <col min="4" max="4" width="13.28515625" customWidth="1"/>
    <col min="5" max="5" width="8.5703125" customWidth="1"/>
    <col min="6" max="6" width="7.28515625" customWidth="1"/>
    <col min="7" max="8" width="7" customWidth="1"/>
    <col min="10" max="10" width="7.85546875" customWidth="1"/>
    <col min="11" max="11" width="5.7109375" customWidth="1"/>
    <col min="13" max="13" width="8" customWidth="1"/>
    <col min="14" max="14" width="7.85546875" customWidth="1"/>
    <col min="16" max="16" width="8.140625" customWidth="1"/>
    <col min="17" max="17" width="6.42578125" customWidth="1"/>
    <col min="18" max="18" width="7.7109375" customWidth="1"/>
    <col min="19" max="19" width="10.42578125" customWidth="1"/>
  </cols>
  <sheetData>
    <row r="1" spans="1:18" x14ac:dyDescent="0.25">
      <c r="A1" s="121" t="s">
        <v>20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</row>
    <row r="2" spans="1:18" x14ac:dyDescent="0.25">
      <c r="A2" s="137" t="s">
        <v>78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</row>
    <row r="3" spans="1:18" ht="15" customHeight="1" x14ac:dyDescent="0.25">
      <c r="A3" s="125" t="s">
        <v>0</v>
      </c>
      <c r="B3" s="125" t="s">
        <v>21</v>
      </c>
      <c r="C3" s="138" t="s">
        <v>22</v>
      </c>
      <c r="D3" s="139" t="s">
        <v>23</v>
      </c>
      <c r="E3" s="138" t="s">
        <v>30</v>
      </c>
      <c r="F3" s="147" t="s">
        <v>26</v>
      </c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</row>
    <row r="4" spans="1:18" ht="15" customHeight="1" x14ac:dyDescent="0.25">
      <c r="A4" s="126"/>
      <c r="B4" s="126"/>
      <c r="C4" s="138"/>
      <c r="D4" s="139"/>
      <c r="E4" s="138"/>
      <c r="F4" s="147" t="s">
        <v>76</v>
      </c>
      <c r="G4" s="147"/>
      <c r="H4" s="147"/>
      <c r="I4" s="147"/>
      <c r="J4" s="147"/>
      <c r="K4" s="147"/>
      <c r="L4" s="129" t="s">
        <v>77</v>
      </c>
      <c r="M4" s="130"/>
      <c r="N4" s="130"/>
      <c r="O4" s="130"/>
      <c r="P4" s="130"/>
      <c r="Q4" s="131"/>
      <c r="R4" s="135" t="s">
        <v>29</v>
      </c>
    </row>
    <row r="5" spans="1:18" ht="15" customHeight="1" x14ac:dyDescent="0.25">
      <c r="A5" s="126"/>
      <c r="B5" s="126"/>
      <c r="C5" s="138"/>
      <c r="D5" s="139"/>
      <c r="E5" s="138"/>
      <c r="F5" s="140" t="s">
        <v>82</v>
      </c>
      <c r="G5" s="140"/>
      <c r="H5" s="145" t="s">
        <v>27</v>
      </c>
      <c r="I5" s="140" t="s">
        <v>5</v>
      </c>
      <c r="J5" s="140" t="s">
        <v>4</v>
      </c>
      <c r="K5" s="145" t="s">
        <v>28</v>
      </c>
      <c r="L5" s="140" t="s">
        <v>1</v>
      </c>
      <c r="M5" s="140"/>
      <c r="N5" s="145" t="s">
        <v>27</v>
      </c>
      <c r="O5" s="140" t="s">
        <v>5</v>
      </c>
      <c r="P5" s="140" t="s">
        <v>4</v>
      </c>
      <c r="Q5" s="145" t="s">
        <v>28</v>
      </c>
      <c r="R5" s="135"/>
    </row>
    <row r="6" spans="1:18" ht="15" customHeight="1" x14ac:dyDescent="0.25">
      <c r="A6" s="126"/>
      <c r="B6" s="126"/>
      <c r="C6" s="138"/>
      <c r="D6" s="139"/>
      <c r="E6" s="138"/>
      <c r="F6" s="140"/>
      <c r="G6" s="140"/>
      <c r="H6" s="145"/>
      <c r="I6" s="140"/>
      <c r="J6" s="140"/>
      <c r="K6" s="145"/>
      <c r="L6" s="140"/>
      <c r="M6" s="140"/>
      <c r="N6" s="145"/>
      <c r="O6" s="140"/>
      <c r="P6" s="140"/>
      <c r="Q6" s="145"/>
      <c r="R6" s="135"/>
    </row>
    <row r="7" spans="1:18" x14ac:dyDescent="0.25">
      <c r="A7" s="61"/>
      <c r="B7" s="61"/>
      <c r="C7" s="61"/>
      <c r="D7" s="62"/>
      <c r="E7" s="61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</row>
    <row r="8" spans="1:18" ht="15.75" x14ac:dyDescent="0.25">
      <c r="A8" s="60">
        <v>1</v>
      </c>
      <c r="B8" s="13" t="s">
        <v>204</v>
      </c>
      <c r="C8" s="14" t="s">
        <v>89</v>
      </c>
      <c r="D8" s="14" t="s">
        <v>169</v>
      </c>
      <c r="E8" s="14" t="s">
        <v>99</v>
      </c>
      <c r="F8" s="14">
        <v>8.6999999999999993</v>
      </c>
      <c r="G8" s="14">
        <v>8.5</v>
      </c>
      <c r="H8" s="63">
        <f>F8+G8</f>
        <v>17.2</v>
      </c>
      <c r="I8" s="12">
        <v>3.9</v>
      </c>
      <c r="J8" s="14"/>
      <c r="K8" s="36">
        <f>H8+I8-J8</f>
        <v>21.099999999999998</v>
      </c>
      <c r="L8" s="14">
        <v>8.1</v>
      </c>
      <c r="M8" s="14">
        <v>8.1999999999999993</v>
      </c>
      <c r="N8" s="63">
        <f>L8+M8</f>
        <v>16.299999999999997</v>
      </c>
      <c r="O8" s="12">
        <v>3.3</v>
      </c>
      <c r="P8" s="14"/>
      <c r="Q8" s="36">
        <f>N8+O8-P8</f>
        <v>19.599999999999998</v>
      </c>
      <c r="R8" s="37">
        <f>K8+Q8</f>
        <v>40.699999999999996</v>
      </c>
    </row>
    <row r="9" spans="1:18" s="109" customFormat="1" ht="15.75" x14ac:dyDescent="0.25">
      <c r="A9" s="60">
        <v>2</v>
      </c>
      <c r="B9" s="13" t="s">
        <v>187</v>
      </c>
      <c r="C9" s="14" t="s">
        <v>89</v>
      </c>
      <c r="D9" s="14" t="s">
        <v>169</v>
      </c>
      <c r="E9" s="14" t="s">
        <v>99</v>
      </c>
      <c r="F9" s="14">
        <v>7.9</v>
      </c>
      <c r="G9" s="14">
        <v>7.9</v>
      </c>
      <c r="H9" s="63">
        <f>F9+G9</f>
        <v>15.8</v>
      </c>
      <c r="I9" s="12">
        <v>3.9</v>
      </c>
      <c r="J9" s="14"/>
      <c r="K9" s="36">
        <f>H9+I9-J9</f>
        <v>19.7</v>
      </c>
      <c r="L9" s="14">
        <v>8.4</v>
      </c>
      <c r="M9" s="14">
        <v>8.4</v>
      </c>
      <c r="N9" s="63">
        <f>L9+M9</f>
        <v>16.8</v>
      </c>
      <c r="O9" s="12">
        <v>3.3</v>
      </c>
      <c r="P9" s="14"/>
      <c r="Q9" s="36">
        <f>N9+O9-P9</f>
        <v>20.100000000000001</v>
      </c>
      <c r="R9" s="37">
        <f>K9+Q9</f>
        <v>39.799999999999997</v>
      </c>
    </row>
    <row r="10" spans="1:18" s="109" customFormat="1" ht="15.75" x14ac:dyDescent="0.25">
      <c r="A10" s="60">
        <v>3</v>
      </c>
      <c r="B10" s="13" t="s">
        <v>188</v>
      </c>
      <c r="C10" s="14" t="s">
        <v>179</v>
      </c>
      <c r="D10" s="14" t="s">
        <v>180</v>
      </c>
      <c r="E10" s="14" t="s">
        <v>99</v>
      </c>
      <c r="F10" s="14">
        <v>8.1999999999999993</v>
      </c>
      <c r="G10" s="14">
        <v>8.1</v>
      </c>
      <c r="H10" s="63">
        <f>F10+G10</f>
        <v>16.299999999999997</v>
      </c>
      <c r="I10" s="12">
        <v>2.5</v>
      </c>
      <c r="J10" s="14"/>
      <c r="K10" s="36">
        <f>H10+I10-J10</f>
        <v>18.799999999999997</v>
      </c>
      <c r="L10" s="14">
        <v>8.1</v>
      </c>
      <c r="M10" s="14">
        <v>8.3000000000000007</v>
      </c>
      <c r="N10" s="63">
        <f>L10+M10</f>
        <v>16.399999999999999</v>
      </c>
      <c r="O10" s="12">
        <v>2.7</v>
      </c>
      <c r="P10" s="14"/>
      <c r="Q10" s="36">
        <f>N10+O10-P10</f>
        <v>19.099999999999998</v>
      </c>
      <c r="R10" s="37">
        <f>K10+Q10</f>
        <v>37.899999999999991</v>
      </c>
    </row>
    <row r="11" spans="1:18" s="109" customFormat="1" ht="15.75" x14ac:dyDescent="0.25">
      <c r="A11" s="60">
        <v>4</v>
      </c>
      <c r="B11" s="13" t="s">
        <v>191</v>
      </c>
      <c r="C11" s="14" t="s">
        <v>85</v>
      </c>
      <c r="D11" s="14" t="s">
        <v>86</v>
      </c>
      <c r="E11" s="14" t="s">
        <v>99</v>
      </c>
      <c r="F11" s="14">
        <v>8</v>
      </c>
      <c r="G11" s="14">
        <v>8.1</v>
      </c>
      <c r="H11" s="63">
        <f>F11+G11</f>
        <v>16.100000000000001</v>
      </c>
      <c r="I11" s="12">
        <v>3</v>
      </c>
      <c r="J11" s="14"/>
      <c r="K11" s="36">
        <f>H11+I11-J11</f>
        <v>19.100000000000001</v>
      </c>
      <c r="L11" s="14">
        <v>7.7</v>
      </c>
      <c r="M11" s="14">
        <v>7.8</v>
      </c>
      <c r="N11" s="63">
        <f>L11+M11</f>
        <v>15.5</v>
      </c>
      <c r="O11" s="12">
        <v>2.5</v>
      </c>
      <c r="P11" s="14"/>
      <c r="Q11" s="36">
        <f>N11+O11-P11</f>
        <v>18</v>
      </c>
      <c r="R11" s="37">
        <f>K11+Q11</f>
        <v>37.1</v>
      </c>
    </row>
    <row r="12" spans="1:18" s="109" customFormat="1" ht="15.75" x14ac:dyDescent="0.25">
      <c r="A12" s="60">
        <v>5</v>
      </c>
      <c r="B12" s="13" t="s">
        <v>192</v>
      </c>
      <c r="C12" s="14" t="s">
        <v>185</v>
      </c>
      <c r="D12" s="14" t="s">
        <v>254</v>
      </c>
      <c r="E12" s="14" t="s">
        <v>99</v>
      </c>
      <c r="F12" s="14">
        <v>8.1</v>
      </c>
      <c r="G12" s="14">
        <v>8.6</v>
      </c>
      <c r="H12" s="63">
        <f>F12+G12</f>
        <v>16.7</v>
      </c>
      <c r="I12" s="12">
        <v>2</v>
      </c>
      <c r="J12" s="14">
        <v>0.5</v>
      </c>
      <c r="K12" s="36">
        <f>H12+I12-J12</f>
        <v>18.2</v>
      </c>
      <c r="L12" s="14">
        <v>7.2</v>
      </c>
      <c r="M12" s="14">
        <v>8</v>
      </c>
      <c r="N12" s="63">
        <f>L12+M12</f>
        <v>15.2</v>
      </c>
      <c r="O12" s="12">
        <v>3.4</v>
      </c>
      <c r="P12" s="14"/>
      <c r="Q12" s="36">
        <f>N12+O12-P12</f>
        <v>18.599999999999998</v>
      </c>
      <c r="R12" s="37">
        <f>K12+Q12</f>
        <v>36.799999999999997</v>
      </c>
    </row>
    <row r="13" spans="1:18" s="109" customFormat="1" ht="15.75" x14ac:dyDescent="0.25">
      <c r="A13" s="60">
        <v>6</v>
      </c>
      <c r="B13" s="13" t="s">
        <v>189</v>
      </c>
      <c r="C13" s="14" t="s">
        <v>85</v>
      </c>
      <c r="D13" s="14" t="s">
        <v>86</v>
      </c>
      <c r="E13" s="14" t="s">
        <v>99</v>
      </c>
      <c r="F13" s="14">
        <v>7.9</v>
      </c>
      <c r="G13" s="14">
        <v>7.9</v>
      </c>
      <c r="H13" s="63">
        <f>F13+G13</f>
        <v>15.8</v>
      </c>
      <c r="I13" s="12">
        <v>1.3</v>
      </c>
      <c r="J13" s="14"/>
      <c r="K13" s="36">
        <f>H13+I13-J13</f>
        <v>17.100000000000001</v>
      </c>
      <c r="L13" s="14">
        <v>8</v>
      </c>
      <c r="M13" s="14">
        <v>8.3000000000000007</v>
      </c>
      <c r="N13" s="63">
        <f>L13+M13</f>
        <v>16.3</v>
      </c>
      <c r="O13" s="12">
        <v>3</v>
      </c>
      <c r="P13" s="14"/>
      <c r="Q13" s="36">
        <f>N13+O13-P13</f>
        <v>19.3</v>
      </c>
      <c r="R13" s="37">
        <f>K13+Q13</f>
        <v>36.400000000000006</v>
      </c>
    </row>
    <row r="14" spans="1:18" s="109" customFormat="1" ht="15.75" x14ac:dyDescent="0.25">
      <c r="A14" s="60">
        <v>7</v>
      </c>
      <c r="B14" s="13" t="s">
        <v>193</v>
      </c>
      <c r="C14" s="14" t="s">
        <v>179</v>
      </c>
      <c r="D14" s="14" t="s">
        <v>180</v>
      </c>
      <c r="E14" s="14" t="s">
        <v>99</v>
      </c>
      <c r="F14" s="14">
        <v>7.7</v>
      </c>
      <c r="G14" s="14">
        <v>7.8</v>
      </c>
      <c r="H14" s="63">
        <f>F14+G14</f>
        <v>15.5</v>
      </c>
      <c r="I14" s="12">
        <v>2.7</v>
      </c>
      <c r="J14" s="14"/>
      <c r="K14" s="36">
        <f>H14+I14-J14</f>
        <v>18.2</v>
      </c>
      <c r="L14" s="14">
        <v>7.7</v>
      </c>
      <c r="M14" s="14">
        <v>7.9</v>
      </c>
      <c r="N14" s="63">
        <f>L14+M14</f>
        <v>15.600000000000001</v>
      </c>
      <c r="O14" s="12">
        <v>2.5</v>
      </c>
      <c r="P14" s="14"/>
      <c r="Q14" s="36">
        <f>N14+O14-P14</f>
        <v>18.100000000000001</v>
      </c>
      <c r="R14" s="37">
        <f>K14+Q14</f>
        <v>36.299999999999997</v>
      </c>
    </row>
    <row r="15" spans="1:18" s="109" customFormat="1" ht="15.75" x14ac:dyDescent="0.25">
      <c r="A15" s="60">
        <v>8</v>
      </c>
      <c r="B15" s="13" t="s">
        <v>190</v>
      </c>
      <c r="C15" s="14" t="s">
        <v>85</v>
      </c>
      <c r="D15" s="14" t="s">
        <v>86</v>
      </c>
      <c r="E15" s="14" t="s">
        <v>99</v>
      </c>
      <c r="F15" s="14">
        <v>8.1999999999999993</v>
      </c>
      <c r="G15" s="14">
        <v>8.1999999999999993</v>
      </c>
      <c r="H15" s="63">
        <f>F15+G15</f>
        <v>16.399999999999999</v>
      </c>
      <c r="I15" s="12">
        <v>3.1</v>
      </c>
      <c r="J15" s="14"/>
      <c r="K15" s="36">
        <f>H15+I15-J15</f>
        <v>19.5</v>
      </c>
      <c r="L15" s="14">
        <v>7.4</v>
      </c>
      <c r="M15" s="14">
        <v>7.7</v>
      </c>
      <c r="N15" s="63">
        <f>L15+M15</f>
        <v>15.100000000000001</v>
      </c>
      <c r="O15" s="12">
        <v>1.6</v>
      </c>
      <c r="P15" s="14"/>
      <c r="Q15" s="36">
        <f>N15+O15-P15</f>
        <v>16.700000000000003</v>
      </c>
      <c r="R15" s="37">
        <f>K15+Q15</f>
        <v>36.200000000000003</v>
      </c>
    </row>
    <row r="16" spans="1:18" s="109" customFormat="1" ht="15.75" x14ac:dyDescent="0.25">
      <c r="A16" s="60">
        <v>9</v>
      </c>
      <c r="B16" s="24" t="s">
        <v>217</v>
      </c>
      <c r="C16" s="14" t="s">
        <v>89</v>
      </c>
      <c r="D16" s="14" t="s">
        <v>169</v>
      </c>
      <c r="E16" s="14" t="s">
        <v>99</v>
      </c>
      <c r="F16" s="14">
        <v>7.1</v>
      </c>
      <c r="G16" s="14">
        <v>7.3</v>
      </c>
      <c r="H16" s="63">
        <f>F16+G16</f>
        <v>14.399999999999999</v>
      </c>
      <c r="I16" s="12">
        <v>2</v>
      </c>
      <c r="J16" s="14"/>
      <c r="K16" s="36">
        <f>H16+I16-J16</f>
        <v>16.399999999999999</v>
      </c>
      <c r="L16" s="14">
        <v>8</v>
      </c>
      <c r="M16" s="14">
        <v>8</v>
      </c>
      <c r="N16" s="63">
        <f>L16+M16</f>
        <v>16</v>
      </c>
      <c r="O16" s="12">
        <v>2.4</v>
      </c>
      <c r="P16" s="14"/>
      <c r="Q16" s="36">
        <f>N16+O16-P16</f>
        <v>18.399999999999999</v>
      </c>
      <c r="R16" s="37">
        <f>K16+Q16</f>
        <v>34.799999999999997</v>
      </c>
    </row>
    <row r="17" spans="1:18" s="70" customFormat="1" ht="15.75" x14ac:dyDescent="0.25">
      <c r="A17" s="60">
        <v>10</v>
      </c>
      <c r="B17" s="24" t="s">
        <v>218</v>
      </c>
      <c r="C17" s="14" t="s">
        <v>89</v>
      </c>
      <c r="D17" s="14" t="s">
        <v>169</v>
      </c>
      <c r="E17" s="14" t="s">
        <v>99</v>
      </c>
      <c r="F17" s="14">
        <v>8</v>
      </c>
      <c r="G17" s="14">
        <v>8</v>
      </c>
      <c r="H17" s="63">
        <f>F17+G17</f>
        <v>16</v>
      </c>
      <c r="I17" s="12">
        <v>2</v>
      </c>
      <c r="J17" s="14">
        <v>0.5</v>
      </c>
      <c r="K17" s="36">
        <f>H17+I17-J17</f>
        <v>17.5</v>
      </c>
      <c r="L17" s="14">
        <v>7.8</v>
      </c>
      <c r="M17" s="14">
        <v>8.1999999999999993</v>
      </c>
      <c r="N17" s="63">
        <f>L17+M17</f>
        <v>16</v>
      </c>
      <c r="O17" s="12">
        <v>1.8</v>
      </c>
      <c r="P17" s="14">
        <v>0.7</v>
      </c>
      <c r="Q17" s="36">
        <f>N17+O17-P17</f>
        <v>17.100000000000001</v>
      </c>
      <c r="R17" s="37">
        <f>K17+Q17</f>
        <v>34.6</v>
      </c>
    </row>
    <row r="18" spans="1:18" s="109" customFormat="1" ht="15.75" x14ac:dyDescent="0.25">
      <c r="A18" s="60">
        <v>11</v>
      </c>
      <c r="B18" s="13" t="s">
        <v>199</v>
      </c>
      <c r="C18" s="14" t="s">
        <v>179</v>
      </c>
      <c r="D18" s="14" t="s">
        <v>180</v>
      </c>
      <c r="E18" s="14" t="s">
        <v>99</v>
      </c>
      <c r="F18" s="14">
        <v>7.5</v>
      </c>
      <c r="G18" s="14">
        <v>7.6</v>
      </c>
      <c r="H18" s="63">
        <f>F18+G18</f>
        <v>15.1</v>
      </c>
      <c r="I18" s="12">
        <v>2.4</v>
      </c>
      <c r="J18" s="14">
        <v>0.1</v>
      </c>
      <c r="K18" s="36">
        <f>H18+I18-J18</f>
        <v>17.399999999999999</v>
      </c>
      <c r="L18" s="14">
        <v>7.8</v>
      </c>
      <c r="M18" s="14">
        <v>7.9</v>
      </c>
      <c r="N18" s="63">
        <f>L18+M18</f>
        <v>15.7</v>
      </c>
      <c r="O18" s="12">
        <v>2</v>
      </c>
      <c r="P18" s="14">
        <v>0.5</v>
      </c>
      <c r="Q18" s="36">
        <f>N18+O18-P18</f>
        <v>17.2</v>
      </c>
      <c r="R18" s="37">
        <f>K18+Q18</f>
        <v>34.599999999999994</v>
      </c>
    </row>
    <row r="19" spans="1:18" s="109" customFormat="1" ht="15.75" x14ac:dyDescent="0.25">
      <c r="A19" s="60">
        <v>12</v>
      </c>
      <c r="B19" s="13" t="s">
        <v>200</v>
      </c>
      <c r="C19" s="14" t="s">
        <v>185</v>
      </c>
      <c r="D19" s="14" t="s">
        <v>254</v>
      </c>
      <c r="E19" s="14" t="s">
        <v>99</v>
      </c>
      <c r="F19" s="14">
        <v>7.7</v>
      </c>
      <c r="G19" s="14">
        <v>7.6</v>
      </c>
      <c r="H19" s="63">
        <f>F19+G19</f>
        <v>15.3</v>
      </c>
      <c r="I19" s="12">
        <v>1.5</v>
      </c>
      <c r="J19" s="14"/>
      <c r="K19" s="36">
        <f>H19+I19-J19</f>
        <v>16.8</v>
      </c>
      <c r="L19" s="14">
        <v>8</v>
      </c>
      <c r="M19" s="14">
        <v>7.9</v>
      </c>
      <c r="N19" s="63">
        <f>L19+M19</f>
        <v>15.9</v>
      </c>
      <c r="O19" s="12">
        <v>2.1</v>
      </c>
      <c r="P19" s="14">
        <v>0.4</v>
      </c>
      <c r="Q19" s="36">
        <f>N19+O19-P19</f>
        <v>17.600000000000001</v>
      </c>
      <c r="R19" s="37">
        <f>K19+Q19</f>
        <v>34.400000000000006</v>
      </c>
    </row>
    <row r="20" spans="1:18" s="109" customFormat="1" ht="15.75" x14ac:dyDescent="0.25">
      <c r="A20" s="60">
        <v>13</v>
      </c>
      <c r="B20" s="13" t="s">
        <v>198</v>
      </c>
      <c r="C20" s="14" t="s">
        <v>85</v>
      </c>
      <c r="D20" s="14" t="s">
        <v>86</v>
      </c>
      <c r="E20" s="14" t="s">
        <v>99</v>
      </c>
      <c r="F20" s="14">
        <v>6.7</v>
      </c>
      <c r="G20" s="14">
        <v>7.6</v>
      </c>
      <c r="H20" s="63">
        <f>F20+G20</f>
        <v>14.3</v>
      </c>
      <c r="I20" s="12">
        <v>2.7</v>
      </c>
      <c r="J20" s="14"/>
      <c r="K20" s="36">
        <f>H20+I20-J20</f>
        <v>17</v>
      </c>
      <c r="L20" s="14">
        <v>7.4</v>
      </c>
      <c r="M20" s="14">
        <v>7.5</v>
      </c>
      <c r="N20" s="63">
        <f>L20+M20</f>
        <v>14.9</v>
      </c>
      <c r="O20" s="12">
        <v>1.7</v>
      </c>
      <c r="P20" s="14"/>
      <c r="Q20" s="36">
        <f>N20+O20-P20</f>
        <v>16.600000000000001</v>
      </c>
      <c r="R20" s="37">
        <f>K20+Q20</f>
        <v>33.6</v>
      </c>
    </row>
    <row r="21" spans="1:18" s="109" customFormat="1" ht="15.75" x14ac:dyDescent="0.25">
      <c r="A21" s="60">
        <v>14</v>
      </c>
      <c r="B21" s="13" t="s">
        <v>197</v>
      </c>
      <c r="C21" s="14" t="s">
        <v>89</v>
      </c>
      <c r="D21" s="14" t="s">
        <v>169</v>
      </c>
      <c r="E21" s="14" t="s">
        <v>99</v>
      </c>
      <c r="F21" s="14">
        <v>7.5</v>
      </c>
      <c r="G21" s="14">
        <v>7.5</v>
      </c>
      <c r="H21" s="63">
        <f>F21+G21</f>
        <v>15</v>
      </c>
      <c r="I21" s="12">
        <v>1.5</v>
      </c>
      <c r="J21" s="14"/>
      <c r="K21" s="36">
        <f>H21+I21-J21</f>
        <v>16.5</v>
      </c>
      <c r="L21" s="14">
        <v>7.5</v>
      </c>
      <c r="M21" s="14">
        <v>7.1</v>
      </c>
      <c r="N21" s="63">
        <f>L21+M21</f>
        <v>14.6</v>
      </c>
      <c r="O21" s="12">
        <v>1</v>
      </c>
      <c r="P21" s="14"/>
      <c r="Q21" s="36">
        <f>N21+O21-P21</f>
        <v>15.6</v>
      </c>
      <c r="R21" s="37">
        <f>K21+Q21</f>
        <v>32.1</v>
      </c>
    </row>
    <row r="22" spans="1:18" s="109" customFormat="1" ht="15.75" x14ac:dyDescent="0.25">
      <c r="A22" s="60">
        <v>15</v>
      </c>
      <c r="B22" s="13" t="s">
        <v>196</v>
      </c>
      <c r="C22" s="14" t="s">
        <v>185</v>
      </c>
      <c r="D22" s="14" t="s">
        <v>254</v>
      </c>
      <c r="E22" s="14" t="s">
        <v>99</v>
      </c>
      <c r="F22" s="14">
        <v>7.7</v>
      </c>
      <c r="G22" s="14">
        <v>7.2</v>
      </c>
      <c r="H22" s="63">
        <f>F22+G22</f>
        <v>14.9</v>
      </c>
      <c r="I22" s="12">
        <v>1.6</v>
      </c>
      <c r="J22" s="14">
        <v>0.9</v>
      </c>
      <c r="K22" s="36">
        <f>H22+I22-J22</f>
        <v>15.6</v>
      </c>
      <c r="L22" s="14">
        <v>6.9</v>
      </c>
      <c r="M22" s="14">
        <v>7.4</v>
      </c>
      <c r="N22" s="63">
        <f>L22+M22</f>
        <v>14.3</v>
      </c>
      <c r="O22" s="12">
        <v>1</v>
      </c>
      <c r="P22" s="14"/>
      <c r="Q22" s="36">
        <f>N22+O22-P22</f>
        <v>15.3</v>
      </c>
      <c r="R22" s="37">
        <f>K22+Q22</f>
        <v>30.9</v>
      </c>
    </row>
    <row r="23" spans="1:18" s="109" customFormat="1" ht="15.75" x14ac:dyDescent="0.25">
      <c r="A23" s="60">
        <v>16</v>
      </c>
      <c r="B23" s="13" t="s">
        <v>195</v>
      </c>
      <c r="C23" s="14" t="s">
        <v>85</v>
      </c>
      <c r="D23" s="14" t="s">
        <v>86</v>
      </c>
      <c r="E23" s="14" t="s">
        <v>99</v>
      </c>
      <c r="F23" s="14">
        <v>4.8</v>
      </c>
      <c r="G23" s="14">
        <v>4.8</v>
      </c>
      <c r="H23" s="63">
        <f>F23+G23</f>
        <v>9.6</v>
      </c>
      <c r="I23" s="12">
        <v>1.4</v>
      </c>
      <c r="J23" s="14"/>
      <c r="K23" s="36">
        <f>H23+I23-J23</f>
        <v>11</v>
      </c>
      <c r="L23" s="14">
        <v>6.8</v>
      </c>
      <c r="M23" s="14">
        <v>7</v>
      </c>
      <c r="N23" s="63">
        <f>L23+M23</f>
        <v>13.8</v>
      </c>
      <c r="O23" s="12">
        <v>2.4</v>
      </c>
      <c r="P23" s="14"/>
      <c r="Q23" s="36">
        <f>N23+O23-P23</f>
        <v>16.2</v>
      </c>
      <c r="R23" s="37">
        <f>K23+Q23</f>
        <v>27.2</v>
      </c>
    </row>
    <row r="24" spans="1:18" s="109" customFormat="1" ht="15.75" x14ac:dyDescent="0.25">
      <c r="A24" s="60">
        <v>17</v>
      </c>
      <c r="B24" s="13" t="s">
        <v>256</v>
      </c>
      <c r="C24" s="14" t="s">
        <v>179</v>
      </c>
      <c r="D24" s="14" t="s">
        <v>180</v>
      </c>
      <c r="E24" s="14" t="s">
        <v>99</v>
      </c>
      <c r="F24" s="14">
        <v>6.8</v>
      </c>
      <c r="G24" s="14">
        <v>6</v>
      </c>
      <c r="H24" s="63">
        <f>F24+G24</f>
        <v>12.8</v>
      </c>
      <c r="I24" s="12">
        <v>0.7</v>
      </c>
      <c r="J24" s="14"/>
      <c r="K24" s="36">
        <f>H24+I24-J24</f>
        <v>13.5</v>
      </c>
      <c r="L24" s="14">
        <v>5.8</v>
      </c>
      <c r="M24" s="14">
        <v>6.2</v>
      </c>
      <c r="N24" s="63">
        <f>L24+M24</f>
        <v>12</v>
      </c>
      <c r="O24" s="12">
        <v>0.7</v>
      </c>
      <c r="P24" s="14"/>
      <c r="Q24" s="36">
        <f>N24+O24-P24</f>
        <v>12.7</v>
      </c>
      <c r="R24" s="37">
        <f>K24+Q24</f>
        <v>26.2</v>
      </c>
    </row>
    <row r="25" spans="1:18" ht="15.75" x14ac:dyDescent="0.25">
      <c r="A25" s="60">
        <v>18</v>
      </c>
      <c r="B25" s="13" t="s">
        <v>219</v>
      </c>
      <c r="C25" s="14" t="s">
        <v>89</v>
      </c>
      <c r="D25" s="14" t="s">
        <v>220</v>
      </c>
      <c r="E25" s="14" t="s">
        <v>99</v>
      </c>
      <c r="F25" s="14">
        <v>7.7</v>
      </c>
      <c r="G25" s="14">
        <v>7.7</v>
      </c>
      <c r="H25" s="63">
        <f>F25+G25</f>
        <v>15.4</v>
      </c>
      <c r="I25" s="12">
        <v>1.5</v>
      </c>
      <c r="J25" s="14">
        <v>1</v>
      </c>
      <c r="K25" s="36">
        <f>H25+I25-J25</f>
        <v>15.899999999999999</v>
      </c>
      <c r="L25" s="14">
        <v>5</v>
      </c>
      <c r="M25" s="14">
        <v>4.5</v>
      </c>
      <c r="N25" s="63">
        <f>L25+M25</f>
        <v>9.5</v>
      </c>
      <c r="O25" s="12">
        <v>0.6</v>
      </c>
      <c r="P25" s="14"/>
      <c r="Q25" s="36">
        <f>N25+O25-P25</f>
        <v>10.1</v>
      </c>
      <c r="R25" s="37">
        <f>K25+Q25</f>
        <v>26</v>
      </c>
    </row>
    <row r="26" spans="1:18" ht="30" x14ac:dyDescent="0.25">
      <c r="A26" s="60">
        <v>19</v>
      </c>
      <c r="B26" s="64" t="s">
        <v>255</v>
      </c>
      <c r="C26" s="84" t="s">
        <v>11</v>
      </c>
      <c r="D26" s="83" t="s">
        <v>150</v>
      </c>
      <c r="E26" s="84" t="s">
        <v>90</v>
      </c>
      <c r="F26" s="84">
        <v>5.8</v>
      </c>
      <c r="G26" s="84">
        <v>6</v>
      </c>
      <c r="H26" s="46">
        <f>F26+G26</f>
        <v>11.8</v>
      </c>
      <c r="I26" s="86"/>
      <c r="J26" s="84"/>
      <c r="K26" s="36">
        <f>H26+I26-J26</f>
        <v>11.8</v>
      </c>
      <c r="L26" s="84">
        <v>6.2</v>
      </c>
      <c r="M26" s="84">
        <v>6.8</v>
      </c>
      <c r="N26" s="46">
        <f>L26+M26</f>
        <v>13</v>
      </c>
      <c r="O26" s="86"/>
      <c r="P26" s="84"/>
      <c r="Q26" s="36">
        <f>N26+O26-P26</f>
        <v>13</v>
      </c>
      <c r="R26" s="37">
        <f>K26+Q26</f>
        <v>24.8</v>
      </c>
    </row>
    <row r="27" spans="1:18" s="109" customFormat="1" ht="15.75" x14ac:dyDescent="0.25">
      <c r="A27" s="60">
        <v>20</v>
      </c>
      <c r="B27" s="13" t="s">
        <v>194</v>
      </c>
      <c r="C27" s="14" t="s">
        <v>85</v>
      </c>
      <c r="D27" s="14" t="s">
        <v>86</v>
      </c>
      <c r="E27" s="14" t="s">
        <v>99</v>
      </c>
      <c r="F27" s="14">
        <v>6</v>
      </c>
      <c r="G27" s="14">
        <v>5.3</v>
      </c>
      <c r="H27" s="63">
        <f>F27+G27</f>
        <v>11.3</v>
      </c>
      <c r="I27" s="12">
        <v>1.1000000000000001</v>
      </c>
      <c r="J27" s="14"/>
      <c r="K27" s="36">
        <f>H27+I27-J27</f>
        <v>12.4</v>
      </c>
      <c r="L27" s="14">
        <v>4.5999999999999996</v>
      </c>
      <c r="M27" s="14">
        <v>4.5</v>
      </c>
      <c r="N27" s="63">
        <f>L27+M27</f>
        <v>9.1</v>
      </c>
      <c r="O27" s="12">
        <v>0.5</v>
      </c>
      <c r="P27" s="14"/>
      <c r="Q27" s="36">
        <f>N27+O27-P27</f>
        <v>9.6</v>
      </c>
      <c r="R27" s="37">
        <f>K27+Q27</f>
        <v>22</v>
      </c>
    </row>
    <row r="28" spans="1:18" s="109" customFormat="1" ht="15.75" x14ac:dyDescent="0.25">
      <c r="A28" s="60">
        <v>21</v>
      </c>
      <c r="B28" s="24" t="s">
        <v>201</v>
      </c>
      <c r="C28" s="14" t="s">
        <v>85</v>
      </c>
      <c r="D28" s="14" t="s">
        <v>86</v>
      </c>
      <c r="E28" s="14" t="s">
        <v>87</v>
      </c>
      <c r="F28" s="14">
        <v>3.1</v>
      </c>
      <c r="G28" s="14">
        <v>3</v>
      </c>
      <c r="H28" s="63">
        <f>F28+G28</f>
        <v>6.1</v>
      </c>
      <c r="I28" s="12"/>
      <c r="J28" s="14"/>
      <c r="K28" s="36">
        <f>H28+I28-J28</f>
        <v>6.1</v>
      </c>
      <c r="L28" s="14">
        <v>0</v>
      </c>
      <c r="M28" s="14">
        <v>0</v>
      </c>
      <c r="N28" s="63">
        <f>L28+M28</f>
        <v>0</v>
      </c>
      <c r="O28" s="12">
        <v>0</v>
      </c>
      <c r="P28" s="14"/>
      <c r="Q28" s="36">
        <f>N28+O28-P28</f>
        <v>0</v>
      </c>
      <c r="R28" s="37">
        <f>K28+Q28</f>
        <v>6.1</v>
      </c>
    </row>
    <row r="31" spans="1:18" x14ac:dyDescent="0.25">
      <c r="A31" s="125" t="s">
        <v>0</v>
      </c>
      <c r="B31" s="125" t="s">
        <v>21</v>
      </c>
      <c r="C31" s="138" t="s">
        <v>22</v>
      </c>
      <c r="D31" s="139" t="s">
        <v>23</v>
      </c>
      <c r="E31" s="138" t="s">
        <v>30</v>
      </c>
      <c r="F31" s="140" t="s">
        <v>32</v>
      </c>
      <c r="G31" s="140"/>
      <c r="H31" s="140"/>
      <c r="I31" s="140"/>
      <c r="J31" s="140"/>
      <c r="K31" s="140"/>
      <c r="L31" s="144" t="s">
        <v>31</v>
      </c>
    </row>
    <row r="32" spans="1:18" x14ac:dyDescent="0.25">
      <c r="A32" s="126"/>
      <c r="B32" s="126"/>
      <c r="C32" s="138"/>
      <c r="D32" s="139"/>
      <c r="E32" s="138"/>
      <c r="F32" s="140"/>
      <c r="G32" s="140"/>
      <c r="H32" s="140"/>
      <c r="I32" s="140"/>
      <c r="J32" s="140"/>
      <c r="K32" s="140"/>
      <c r="L32" s="144"/>
    </row>
    <row r="33" spans="1:18" ht="15" customHeight="1" x14ac:dyDescent="0.25">
      <c r="A33" s="126"/>
      <c r="B33" s="126"/>
      <c r="C33" s="138"/>
      <c r="D33" s="139"/>
      <c r="E33" s="138"/>
      <c r="F33" s="140" t="s">
        <v>82</v>
      </c>
      <c r="G33" s="140"/>
      <c r="H33" s="145" t="s">
        <v>27</v>
      </c>
      <c r="I33" s="140" t="s">
        <v>5</v>
      </c>
      <c r="J33" s="140" t="s">
        <v>4</v>
      </c>
      <c r="K33" s="146" t="s">
        <v>29</v>
      </c>
      <c r="L33" s="144"/>
    </row>
    <row r="34" spans="1:18" x14ac:dyDescent="0.25">
      <c r="A34" s="126"/>
      <c r="B34" s="126"/>
      <c r="C34" s="138"/>
      <c r="D34" s="139"/>
      <c r="E34" s="138"/>
      <c r="F34" s="140"/>
      <c r="G34" s="140"/>
      <c r="H34" s="145"/>
      <c r="I34" s="140"/>
      <c r="J34" s="140"/>
      <c r="K34" s="146"/>
      <c r="L34" s="144"/>
    </row>
    <row r="35" spans="1:18" x14ac:dyDescent="0.25">
      <c r="A35" s="61"/>
      <c r="B35" s="61"/>
      <c r="C35" s="61"/>
      <c r="D35" s="62"/>
      <c r="E35" s="61"/>
      <c r="F35" s="59"/>
      <c r="G35" s="59"/>
      <c r="H35" s="59"/>
      <c r="I35" s="59"/>
      <c r="J35" s="59"/>
      <c r="K35" s="59"/>
      <c r="L35" s="50"/>
    </row>
    <row r="36" spans="1:18" ht="15" customHeight="1" x14ac:dyDescent="0.25">
      <c r="A36" s="60">
        <v>1</v>
      </c>
      <c r="B36" s="13" t="s">
        <v>204</v>
      </c>
      <c r="C36" s="14" t="s">
        <v>89</v>
      </c>
      <c r="D36" s="14" t="s">
        <v>169</v>
      </c>
      <c r="E36" s="14" t="s">
        <v>99</v>
      </c>
      <c r="F36" s="14">
        <v>8.5</v>
      </c>
      <c r="G36" s="14">
        <v>8.6999999999999993</v>
      </c>
      <c r="H36" s="63">
        <f>+F36+G36</f>
        <v>17.2</v>
      </c>
      <c r="I36" s="12">
        <v>3.9</v>
      </c>
      <c r="J36" s="14"/>
      <c r="K36" s="36">
        <f>H36+I36-J36</f>
        <v>21.099999999999998</v>
      </c>
      <c r="L36" s="92">
        <v>1</v>
      </c>
    </row>
    <row r="37" spans="1:18" ht="15.75" x14ac:dyDescent="0.25">
      <c r="A37" s="60">
        <v>2</v>
      </c>
      <c r="B37" s="13" t="s">
        <v>187</v>
      </c>
      <c r="C37" s="14" t="s">
        <v>89</v>
      </c>
      <c r="D37" s="14" t="s">
        <v>169</v>
      </c>
      <c r="E37" s="14" t="s">
        <v>99</v>
      </c>
      <c r="F37" s="14">
        <v>8.5</v>
      </c>
      <c r="G37" s="14">
        <v>8.6999999999999993</v>
      </c>
      <c r="H37" s="63">
        <f t="shared" ref="H37:H43" si="0">+F37+G37</f>
        <v>17.2</v>
      </c>
      <c r="I37" s="12">
        <v>3.9</v>
      </c>
      <c r="J37" s="14"/>
      <c r="K37" s="36">
        <f t="shared" ref="K37:K43" si="1">H37+I37-J37</f>
        <v>21.099999999999998</v>
      </c>
      <c r="L37" s="92">
        <v>2</v>
      </c>
    </row>
    <row r="38" spans="1:18" ht="15.75" x14ac:dyDescent="0.25">
      <c r="A38" s="60">
        <v>3</v>
      </c>
      <c r="B38" s="13" t="s">
        <v>188</v>
      </c>
      <c r="C38" s="14" t="s">
        <v>179</v>
      </c>
      <c r="D38" s="14" t="s">
        <v>180</v>
      </c>
      <c r="E38" s="14" t="s">
        <v>99</v>
      </c>
      <c r="F38" s="14">
        <v>8.1999999999999993</v>
      </c>
      <c r="G38" s="14">
        <v>8.5</v>
      </c>
      <c r="H38" s="63">
        <f t="shared" si="0"/>
        <v>16.7</v>
      </c>
      <c r="I38" s="12">
        <v>3.1</v>
      </c>
      <c r="J38" s="14"/>
      <c r="K38" s="36">
        <f t="shared" si="1"/>
        <v>19.8</v>
      </c>
      <c r="L38" s="92">
        <v>3</v>
      </c>
    </row>
    <row r="39" spans="1:18" ht="15.75" x14ac:dyDescent="0.25">
      <c r="A39" s="60">
        <v>4</v>
      </c>
      <c r="B39" s="13" t="s">
        <v>189</v>
      </c>
      <c r="C39" s="14" t="s">
        <v>85</v>
      </c>
      <c r="D39" s="14" t="s">
        <v>86</v>
      </c>
      <c r="E39" s="14" t="s">
        <v>99</v>
      </c>
      <c r="F39" s="14">
        <v>8.3000000000000007</v>
      </c>
      <c r="G39" s="14">
        <v>8.3000000000000007</v>
      </c>
      <c r="H39" s="63">
        <f t="shared" si="0"/>
        <v>16.600000000000001</v>
      </c>
      <c r="I39" s="12">
        <v>3.1</v>
      </c>
      <c r="J39" s="14"/>
      <c r="K39" s="36">
        <f t="shared" si="1"/>
        <v>19.700000000000003</v>
      </c>
      <c r="L39" s="92">
        <v>4</v>
      </c>
    </row>
    <row r="40" spans="1:18" ht="15.75" x14ac:dyDescent="0.25">
      <c r="A40" s="60">
        <v>5</v>
      </c>
      <c r="B40" s="13" t="s">
        <v>190</v>
      </c>
      <c r="C40" s="14" t="s">
        <v>85</v>
      </c>
      <c r="D40" s="14" t="s">
        <v>86</v>
      </c>
      <c r="E40" s="14" t="s">
        <v>99</v>
      </c>
      <c r="F40" s="14">
        <v>8.1999999999999993</v>
      </c>
      <c r="G40" s="14">
        <v>8.1999999999999993</v>
      </c>
      <c r="H40" s="63">
        <f t="shared" si="0"/>
        <v>16.399999999999999</v>
      </c>
      <c r="I40" s="12">
        <v>3</v>
      </c>
      <c r="J40" s="14"/>
      <c r="K40" s="36">
        <f t="shared" si="1"/>
        <v>19.399999999999999</v>
      </c>
      <c r="L40" s="92">
        <v>5</v>
      </c>
    </row>
    <row r="41" spans="1:18" ht="15.75" x14ac:dyDescent="0.25">
      <c r="A41" s="60">
        <v>6</v>
      </c>
      <c r="B41" s="13" t="s">
        <v>191</v>
      </c>
      <c r="C41" s="14" t="s">
        <v>85</v>
      </c>
      <c r="D41" s="14" t="s">
        <v>86</v>
      </c>
      <c r="E41" s="14" t="s">
        <v>99</v>
      </c>
      <c r="F41" s="14">
        <v>8</v>
      </c>
      <c r="G41" s="14">
        <v>7.9</v>
      </c>
      <c r="H41" s="63">
        <f t="shared" si="0"/>
        <v>15.9</v>
      </c>
      <c r="I41" s="12">
        <v>2.5</v>
      </c>
      <c r="J41" s="14"/>
      <c r="K41" s="36">
        <f t="shared" si="1"/>
        <v>18.399999999999999</v>
      </c>
      <c r="L41" s="92">
        <v>6</v>
      </c>
    </row>
    <row r="42" spans="1:18" ht="15.75" x14ac:dyDescent="0.25">
      <c r="A42" s="60">
        <v>7</v>
      </c>
      <c r="B42" s="13" t="s">
        <v>192</v>
      </c>
      <c r="C42" s="14" t="s">
        <v>185</v>
      </c>
      <c r="D42" s="14" t="s">
        <v>254</v>
      </c>
      <c r="E42" s="14" t="s">
        <v>99</v>
      </c>
      <c r="F42" s="84">
        <v>7.2</v>
      </c>
      <c r="G42" s="84">
        <v>7.3</v>
      </c>
      <c r="H42" s="63">
        <f t="shared" si="0"/>
        <v>14.5</v>
      </c>
      <c r="I42" s="86">
        <v>1.6</v>
      </c>
      <c r="J42" s="84"/>
      <c r="K42" s="36">
        <f t="shared" si="1"/>
        <v>16.100000000000001</v>
      </c>
      <c r="L42" s="92">
        <v>7</v>
      </c>
    </row>
    <row r="43" spans="1:18" ht="15.75" x14ac:dyDescent="0.25">
      <c r="A43" s="60">
        <v>8</v>
      </c>
      <c r="B43" s="13" t="s">
        <v>193</v>
      </c>
      <c r="C43" s="14" t="s">
        <v>179</v>
      </c>
      <c r="D43" s="14" t="s">
        <v>180</v>
      </c>
      <c r="E43" s="14" t="s">
        <v>99</v>
      </c>
      <c r="F43" s="14">
        <v>7</v>
      </c>
      <c r="G43" s="14">
        <v>7</v>
      </c>
      <c r="H43" s="63">
        <f t="shared" si="0"/>
        <v>14</v>
      </c>
      <c r="I43" s="12">
        <v>0.9</v>
      </c>
      <c r="J43" s="14"/>
      <c r="K43" s="36">
        <f t="shared" si="1"/>
        <v>14.9</v>
      </c>
      <c r="L43" s="92">
        <v>8</v>
      </c>
    </row>
    <row r="45" spans="1:18" x14ac:dyDescent="0.25">
      <c r="A45" s="79"/>
      <c r="B45" s="79"/>
      <c r="C45" s="136" t="s">
        <v>33</v>
      </c>
      <c r="D45" s="136"/>
      <c r="E45" s="79"/>
      <c r="F45" s="79"/>
      <c r="G45" s="136" t="s">
        <v>35</v>
      </c>
      <c r="H45" s="136"/>
      <c r="I45" s="136"/>
      <c r="J45" s="79"/>
      <c r="K45" s="79"/>
      <c r="L45" s="38"/>
      <c r="M45" s="38"/>
      <c r="N45" s="38"/>
      <c r="O45" s="38"/>
      <c r="P45" s="38"/>
      <c r="Q45" s="38"/>
      <c r="R45" s="38"/>
    </row>
    <row r="46" spans="1:18" x14ac:dyDescent="0.25">
      <c r="A46" s="65"/>
      <c r="B46" s="79"/>
      <c r="C46" s="79"/>
      <c r="D46" s="79"/>
      <c r="E46" s="79"/>
      <c r="F46" s="79"/>
      <c r="G46" s="79"/>
      <c r="H46" s="79"/>
      <c r="I46" s="79"/>
      <c r="J46" s="66"/>
      <c r="O46" s="79"/>
      <c r="P46" s="79"/>
    </row>
    <row r="47" spans="1:18" x14ac:dyDescent="0.25">
      <c r="C47" s="117" t="s">
        <v>34</v>
      </c>
      <c r="D47" s="117"/>
      <c r="G47" s="117" t="s">
        <v>36</v>
      </c>
      <c r="H47" s="117"/>
      <c r="I47" s="117"/>
    </row>
    <row r="54" ht="15" customHeight="1" x14ac:dyDescent="0.25"/>
  </sheetData>
  <autoFilter ref="B7:R7">
    <sortState ref="B8:R28">
      <sortCondition descending="1" ref="R7"/>
    </sortState>
  </autoFilter>
  <mergeCells count="37">
    <mergeCell ref="D3:D6"/>
    <mergeCell ref="E3:E6"/>
    <mergeCell ref="I5:I6"/>
    <mergeCell ref="J5:J6"/>
    <mergeCell ref="K5:K6"/>
    <mergeCell ref="A1:R1"/>
    <mergeCell ref="A2:R2"/>
    <mergeCell ref="F3:R3"/>
    <mergeCell ref="F4:K4"/>
    <mergeCell ref="L4:Q4"/>
    <mergeCell ref="R4:R6"/>
    <mergeCell ref="F5:G6"/>
    <mergeCell ref="H5:H6"/>
    <mergeCell ref="L5:M6"/>
    <mergeCell ref="N5:N6"/>
    <mergeCell ref="O5:O6"/>
    <mergeCell ref="P5:P6"/>
    <mergeCell ref="Q5:Q6"/>
    <mergeCell ref="A3:A6"/>
    <mergeCell ref="B3:B6"/>
    <mergeCell ref="C3:C6"/>
    <mergeCell ref="A31:A34"/>
    <mergeCell ref="B31:B34"/>
    <mergeCell ref="C31:C34"/>
    <mergeCell ref="D31:D34"/>
    <mergeCell ref="E31:E34"/>
    <mergeCell ref="L31:L34"/>
    <mergeCell ref="F33:G34"/>
    <mergeCell ref="H33:H34"/>
    <mergeCell ref="I33:I34"/>
    <mergeCell ref="J33:J34"/>
    <mergeCell ref="K33:K34"/>
    <mergeCell ref="C45:D45"/>
    <mergeCell ref="G45:I45"/>
    <mergeCell ref="C47:D47"/>
    <mergeCell ref="G47:I47"/>
    <mergeCell ref="F31:K3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topLeftCell="A25" workbookViewId="0">
      <selection activeCell="B7" sqref="B7:R7"/>
    </sheetView>
  </sheetViews>
  <sheetFormatPr defaultRowHeight="15" x14ac:dyDescent="0.25"/>
  <cols>
    <col min="1" max="1" width="5" customWidth="1"/>
    <col min="2" max="2" width="29.28515625" customWidth="1"/>
    <col min="4" max="4" width="13" customWidth="1"/>
    <col min="5" max="6" width="6.5703125" customWidth="1"/>
    <col min="7" max="7" width="7" customWidth="1"/>
    <col min="8" max="8" width="7.7109375" customWidth="1"/>
    <col min="10" max="10" width="7.28515625" customWidth="1"/>
    <col min="11" max="11" width="7.42578125" customWidth="1"/>
    <col min="13" max="13" width="7.85546875" customWidth="1"/>
    <col min="14" max="14" width="7.42578125" customWidth="1"/>
    <col min="16" max="16" width="8.28515625" customWidth="1"/>
    <col min="17" max="17" width="8" customWidth="1"/>
    <col min="19" max="19" width="10.85546875" customWidth="1"/>
  </cols>
  <sheetData>
    <row r="1" spans="1:18" x14ac:dyDescent="0.25">
      <c r="A1" s="121" t="s">
        <v>20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</row>
    <row r="2" spans="1:18" x14ac:dyDescent="0.25">
      <c r="A2" s="137" t="s">
        <v>79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</row>
    <row r="3" spans="1:18" ht="15" customHeight="1" x14ac:dyDescent="0.25">
      <c r="A3" s="125" t="s">
        <v>0</v>
      </c>
      <c r="B3" s="125" t="s">
        <v>21</v>
      </c>
      <c r="C3" s="138" t="s">
        <v>22</v>
      </c>
      <c r="D3" s="139" t="s">
        <v>23</v>
      </c>
      <c r="E3" s="138" t="s">
        <v>30</v>
      </c>
      <c r="F3" s="147" t="s">
        <v>26</v>
      </c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</row>
    <row r="4" spans="1:18" ht="15" customHeight="1" x14ac:dyDescent="0.25">
      <c r="A4" s="126"/>
      <c r="B4" s="126"/>
      <c r="C4" s="138"/>
      <c r="D4" s="139"/>
      <c r="E4" s="138"/>
      <c r="F4" s="147" t="s">
        <v>76</v>
      </c>
      <c r="G4" s="147"/>
      <c r="H4" s="147"/>
      <c r="I4" s="147"/>
      <c r="J4" s="147"/>
      <c r="K4" s="147"/>
      <c r="L4" s="129" t="s">
        <v>77</v>
      </c>
      <c r="M4" s="130"/>
      <c r="N4" s="130"/>
      <c r="O4" s="130"/>
      <c r="P4" s="130"/>
      <c r="Q4" s="131"/>
      <c r="R4" s="135" t="s">
        <v>29</v>
      </c>
    </row>
    <row r="5" spans="1:18" ht="15" customHeight="1" x14ac:dyDescent="0.25">
      <c r="A5" s="126"/>
      <c r="B5" s="126"/>
      <c r="C5" s="138"/>
      <c r="D5" s="139"/>
      <c r="E5" s="138"/>
      <c r="F5" s="140" t="s">
        <v>82</v>
      </c>
      <c r="G5" s="140"/>
      <c r="H5" s="145" t="s">
        <v>27</v>
      </c>
      <c r="I5" s="140" t="s">
        <v>5</v>
      </c>
      <c r="J5" s="140" t="s">
        <v>4</v>
      </c>
      <c r="K5" s="145" t="s">
        <v>28</v>
      </c>
      <c r="L5" s="140" t="s">
        <v>1</v>
      </c>
      <c r="M5" s="140"/>
      <c r="N5" s="145" t="s">
        <v>27</v>
      </c>
      <c r="O5" s="140" t="s">
        <v>5</v>
      </c>
      <c r="P5" s="140" t="s">
        <v>4</v>
      </c>
      <c r="Q5" s="145" t="s">
        <v>28</v>
      </c>
      <c r="R5" s="135"/>
    </row>
    <row r="6" spans="1:18" x14ac:dyDescent="0.25">
      <c r="A6" s="126"/>
      <c r="B6" s="126"/>
      <c r="C6" s="138"/>
      <c r="D6" s="139"/>
      <c r="E6" s="138"/>
      <c r="F6" s="140"/>
      <c r="G6" s="140"/>
      <c r="H6" s="145"/>
      <c r="I6" s="140"/>
      <c r="J6" s="140"/>
      <c r="K6" s="145"/>
      <c r="L6" s="140"/>
      <c r="M6" s="140"/>
      <c r="N6" s="145"/>
      <c r="O6" s="140"/>
      <c r="P6" s="140"/>
      <c r="Q6" s="145"/>
      <c r="R6" s="135"/>
    </row>
    <row r="7" spans="1:18" s="70" customFormat="1" x14ac:dyDescent="0.25">
      <c r="A7" s="61"/>
      <c r="B7" s="61"/>
      <c r="C7" s="61"/>
      <c r="D7" s="62"/>
      <c r="E7" s="61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</row>
    <row r="8" spans="1:18" s="70" customFormat="1" ht="15.75" x14ac:dyDescent="0.25">
      <c r="A8" s="60">
        <v>1</v>
      </c>
      <c r="B8" s="13" t="s">
        <v>221</v>
      </c>
      <c r="C8" s="14" t="s">
        <v>85</v>
      </c>
      <c r="D8" s="14" t="s">
        <v>129</v>
      </c>
      <c r="E8" s="14" t="s">
        <v>99</v>
      </c>
      <c r="F8" s="14">
        <v>8.1999999999999993</v>
      </c>
      <c r="G8" s="14">
        <v>8</v>
      </c>
      <c r="H8" s="63">
        <f>F8+G8</f>
        <v>16.2</v>
      </c>
      <c r="I8" s="12">
        <v>2.6</v>
      </c>
      <c r="J8" s="14"/>
      <c r="K8" s="36">
        <f>H8+I8-J8</f>
        <v>18.8</v>
      </c>
      <c r="L8" s="14">
        <v>7.9</v>
      </c>
      <c r="M8" s="14">
        <v>8</v>
      </c>
      <c r="N8" s="63">
        <f>L8+M8</f>
        <v>15.9</v>
      </c>
      <c r="O8" s="12">
        <v>2.4</v>
      </c>
      <c r="P8" s="14">
        <v>0.1</v>
      </c>
      <c r="Q8" s="36">
        <f>N8+O8-P8</f>
        <v>18.2</v>
      </c>
      <c r="R8" s="37">
        <f>K8+Q8</f>
        <v>37</v>
      </c>
    </row>
    <row r="9" spans="1:18" ht="15.75" x14ac:dyDescent="0.25">
      <c r="A9" s="60">
        <v>2</v>
      </c>
      <c r="B9" s="13" t="s">
        <v>222</v>
      </c>
      <c r="C9" s="14" t="s">
        <v>185</v>
      </c>
      <c r="D9" s="14" t="s">
        <v>254</v>
      </c>
      <c r="E9" s="14" t="s">
        <v>99</v>
      </c>
      <c r="F9" s="14">
        <v>8.1999999999999993</v>
      </c>
      <c r="G9" s="14">
        <v>8.1999999999999993</v>
      </c>
      <c r="H9" s="63">
        <f>F9+G9</f>
        <v>16.399999999999999</v>
      </c>
      <c r="I9" s="12">
        <v>1.6</v>
      </c>
      <c r="J9" s="14">
        <v>0.9</v>
      </c>
      <c r="K9" s="36">
        <f>H9+I9-J9</f>
        <v>17.100000000000001</v>
      </c>
      <c r="L9" s="14">
        <v>8.1999999999999993</v>
      </c>
      <c r="M9" s="14">
        <v>8.1999999999999993</v>
      </c>
      <c r="N9" s="63">
        <f>L9+M9</f>
        <v>16.399999999999999</v>
      </c>
      <c r="O9" s="12">
        <v>1.6</v>
      </c>
      <c r="P9" s="14">
        <v>0.9</v>
      </c>
      <c r="Q9" s="36">
        <f>N9+O9-P9</f>
        <v>17.100000000000001</v>
      </c>
      <c r="R9" s="37">
        <f>K9+Q9</f>
        <v>34.200000000000003</v>
      </c>
    </row>
    <row r="10" spans="1:18" s="109" customFormat="1" ht="15.75" x14ac:dyDescent="0.25">
      <c r="A10" s="60">
        <v>3</v>
      </c>
      <c r="B10" s="13" t="s">
        <v>223</v>
      </c>
      <c r="C10" s="14" t="s">
        <v>161</v>
      </c>
      <c r="D10" s="14" t="s">
        <v>253</v>
      </c>
      <c r="E10" s="14" t="s">
        <v>130</v>
      </c>
      <c r="F10" s="14">
        <v>8.1999999999999993</v>
      </c>
      <c r="G10" s="14">
        <v>8.1</v>
      </c>
      <c r="H10" s="63">
        <f>F10+G10</f>
        <v>16.299999999999997</v>
      </c>
      <c r="I10" s="12">
        <v>1.9</v>
      </c>
      <c r="J10" s="14">
        <v>0.6</v>
      </c>
      <c r="K10" s="36">
        <f>H10+I10-J10</f>
        <v>17.599999999999994</v>
      </c>
      <c r="L10" s="14">
        <v>7.3</v>
      </c>
      <c r="M10" s="14">
        <v>7.5</v>
      </c>
      <c r="N10" s="63">
        <f>L10+M10</f>
        <v>14.8</v>
      </c>
      <c r="O10" s="12">
        <v>1</v>
      </c>
      <c r="P10" s="14"/>
      <c r="Q10" s="36">
        <f>N10+O10-P10</f>
        <v>15.8</v>
      </c>
      <c r="R10" s="37">
        <f>K10+Q10</f>
        <v>33.399999999999991</v>
      </c>
    </row>
    <row r="11" spans="1:18" s="109" customFormat="1" ht="15.75" x14ac:dyDescent="0.25">
      <c r="A11" s="60">
        <v>4</v>
      </c>
      <c r="B11" s="13" t="s">
        <v>224</v>
      </c>
      <c r="C11" s="14" t="s">
        <v>161</v>
      </c>
      <c r="D11" s="14" t="s">
        <v>253</v>
      </c>
      <c r="E11" s="14" t="s">
        <v>130</v>
      </c>
      <c r="F11" s="14">
        <v>7.4</v>
      </c>
      <c r="G11" s="14">
        <v>7</v>
      </c>
      <c r="H11" s="63">
        <f>F11+G11</f>
        <v>14.4</v>
      </c>
      <c r="I11" s="12">
        <v>1</v>
      </c>
      <c r="J11" s="14"/>
      <c r="K11" s="36">
        <f>H11+I11-J11</f>
        <v>15.4</v>
      </c>
      <c r="L11" s="14">
        <v>7</v>
      </c>
      <c r="M11" s="14">
        <v>6.8</v>
      </c>
      <c r="N11" s="63">
        <f>L11+M11</f>
        <v>13.8</v>
      </c>
      <c r="O11" s="12">
        <v>1.5</v>
      </c>
      <c r="P11" s="14"/>
      <c r="Q11" s="36">
        <f>N11+O11-P11</f>
        <v>15.3</v>
      </c>
      <c r="R11" s="37">
        <f>K11+Q11</f>
        <v>30.700000000000003</v>
      </c>
    </row>
    <row r="12" spans="1:18" s="109" customFormat="1" ht="15.75" x14ac:dyDescent="0.25">
      <c r="A12" s="60">
        <v>5</v>
      </c>
      <c r="B12" s="13" t="s">
        <v>225</v>
      </c>
      <c r="C12" s="14" t="s">
        <v>85</v>
      </c>
      <c r="D12" s="14" t="s">
        <v>86</v>
      </c>
      <c r="E12" s="14" t="s">
        <v>87</v>
      </c>
      <c r="F12" s="14">
        <v>7.5</v>
      </c>
      <c r="G12" s="14">
        <v>7.1</v>
      </c>
      <c r="H12" s="63">
        <f>F12+G12</f>
        <v>14.6</v>
      </c>
      <c r="I12" s="12">
        <v>1.3</v>
      </c>
      <c r="J12" s="14">
        <v>1.2</v>
      </c>
      <c r="K12" s="36">
        <f>H12+I12-J12</f>
        <v>14.700000000000001</v>
      </c>
      <c r="L12" s="14">
        <v>6.5</v>
      </c>
      <c r="M12" s="14">
        <v>6.4</v>
      </c>
      <c r="N12" s="63">
        <f>L12+M12</f>
        <v>12.9</v>
      </c>
      <c r="O12" s="12">
        <v>0.8</v>
      </c>
      <c r="P12" s="14"/>
      <c r="Q12" s="36">
        <f>N12+O12-P12</f>
        <v>13.700000000000001</v>
      </c>
      <c r="R12" s="37">
        <f>K12+Q12</f>
        <v>28.400000000000002</v>
      </c>
    </row>
    <row r="13" spans="1:18" s="109" customFormat="1" ht="15.75" x14ac:dyDescent="0.25">
      <c r="A13" s="60">
        <v>6</v>
      </c>
      <c r="B13" s="24" t="s">
        <v>152</v>
      </c>
      <c r="C13" s="14" t="s">
        <v>85</v>
      </c>
      <c r="D13" s="14" t="s">
        <v>86</v>
      </c>
      <c r="E13" s="14" t="s">
        <v>99</v>
      </c>
      <c r="F13" s="14">
        <v>7</v>
      </c>
      <c r="G13" s="14">
        <v>6.2</v>
      </c>
      <c r="H13" s="63">
        <f>F13+G13</f>
        <v>13.2</v>
      </c>
      <c r="I13" s="12">
        <v>1.4</v>
      </c>
      <c r="J13" s="14">
        <v>1.1000000000000001</v>
      </c>
      <c r="K13" s="36">
        <f>H13+I13-J13</f>
        <v>13.5</v>
      </c>
      <c r="L13" s="14">
        <v>6.1</v>
      </c>
      <c r="M13" s="14">
        <v>6.2</v>
      </c>
      <c r="N13" s="63">
        <f>L13+M13</f>
        <v>12.3</v>
      </c>
      <c r="O13" s="12">
        <v>0.8</v>
      </c>
      <c r="P13" s="14"/>
      <c r="Q13" s="36">
        <f>N13+O13-P13</f>
        <v>13.100000000000001</v>
      </c>
      <c r="R13" s="37">
        <f>K13+Q13</f>
        <v>26.6</v>
      </c>
    </row>
    <row r="14" spans="1:18" s="109" customFormat="1" ht="15.75" x14ac:dyDescent="0.25">
      <c r="A14" s="60">
        <v>7</v>
      </c>
      <c r="B14" s="13" t="s">
        <v>157</v>
      </c>
      <c r="C14" s="14" t="s">
        <v>85</v>
      </c>
      <c r="D14" s="14" t="s">
        <v>86</v>
      </c>
      <c r="E14" s="14" t="s">
        <v>99</v>
      </c>
      <c r="F14" s="14">
        <v>5.6</v>
      </c>
      <c r="G14" s="14">
        <v>5.4</v>
      </c>
      <c r="H14" s="63">
        <f>F14+G14</f>
        <v>11</v>
      </c>
      <c r="I14" s="12">
        <v>0.7</v>
      </c>
      <c r="J14" s="14"/>
      <c r="K14" s="36">
        <f>H14+I14-J14</f>
        <v>11.7</v>
      </c>
      <c r="L14" s="14">
        <v>6</v>
      </c>
      <c r="M14" s="14">
        <v>5.8</v>
      </c>
      <c r="N14" s="63">
        <f>L14+M14</f>
        <v>11.8</v>
      </c>
      <c r="O14" s="12">
        <v>0.7</v>
      </c>
      <c r="P14" s="14"/>
      <c r="Q14" s="36">
        <f>N14+O14-P14</f>
        <v>12.5</v>
      </c>
      <c r="R14" s="37">
        <f>K14+Q14</f>
        <v>24.2</v>
      </c>
    </row>
    <row r="15" spans="1:18" ht="15.75" x14ac:dyDescent="0.25">
      <c r="A15" s="60">
        <v>8</v>
      </c>
      <c r="B15" s="13" t="s">
        <v>226</v>
      </c>
      <c r="C15" s="14" t="s">
        <v>185</v>
      </c>
      <c r="D15" s="14" t="s">
        <v>254</v>
      </c>
      <c r="E15" s="14" t="s">
        <v>99</v>
      </c>
      <c r="F15" s="14">
        <v>6.8</v>
      </c>
      <c r="G15" s="14">
        <v>6.6</v>
      </c>
      <c r="H15" s="63">
        <f>F15+G15</f>
        <v>13.399999999999999</v>
      </c>
      <c r="I15" s="12">
        <v>0.9</v>
      </c>
      <c r="J15" s="14"/>
      <c r="K15" s="36">
        <f>H15+I15-J15</f>
        <v>14.299999999999999</v>
      </c>
      <c r="L15" s="14">
        <v>0</v>
      </c>
      <c r="M15" s="14">
        <v>0</v>
      </c>
      <c r="N15" s="63">
        <f>L15+M15</f>
        <v>0</v>
      </c>
      <c r="O15" s="12">
        <v>0</v>
      </c>
      <c r="P15" s="14"/>
      <c r="Q15" s="36">
        <f>N15+O15-P15</f>
        <v>0</v>
      </c>
      <c r="R15" s="37">
        <f>K15+Q15</f>
        <v>14.299999999999999</v>
      </c>
    </row>
    <row r="16" spans="1:18" ht="15.75" x14ac:dyDescent="0.25">
      <c r="A16" s="60">
        <v>9</v>
      </c>
      <c r="B16" s="64" t="s">
        <v>227</v>
      </c>
      <c r="C16" s="84" t="s">
        <v>85</v>
      </c>
      <c r="D16" s="83" t="s">
        <v>86</v>
      </c>
      <c r="E16" s="84" t="s">
        <v>87</v>
      </c>
      <c r="F16" s="84">
        <v>6.2</v>
      </c>
      <c r="G16" s="84">
        <v>6.3</v>
      </c>
      <c r="H16" s="63">
        <f>F16+G16</f>
        <v>12.5</v>
      </c>
      <c r="I16" s="86">
        <v>0.9</v>
      </c>
      <c r="J16" s="84"/>
      <c r="K16" s="36">
        <f>H16+I16-J16</f>
        <v>13.4</v>
      </c>
      <c r="L16" s="84">
        <v>0</v>
      </c>
      <c r="M16" s="84">
        <v>0</v>
      </c>
      <c r="N16" s="63">
        <f>L16+M16</f>
        <v>0</v>
      </c>
      <c r="O16" s="86">
        <v>0</v>
      </c>
      <c r="P16" s="84"/>
      <c r="Q16" s="36">
        <f>N16+O16-P16</f>
        <v>0</v>
      </c>
      <c r="R16" s="37">
        <f>K16+Q16</f>
        <v>13.4</v>
      </c>
    </row>
    <row r="19" spans="1:12" x14ac:dyDescent="0.25">
      <c r="A19" s="125" t="s">
        <v>0</v>
      </c>
      <c r="B19" s="125" t="s">
        <v>21</v>
      </c>
      <c r="C19" s="138" t="s">
        <v>22</v>
      </c>
      <c r="D19" s="139" t="s">
        <v>23</v>
      </c>
      <c r="E19" s="138" t="s">
        <v>30</v>
      </c>
      <c r="F19" s="140" t="s">
        <v>83</v>
      </c>
      <c r="G19" s="140"/>
      <c r="H19" s="140"/>
      <c r="I19" s="140"/>
      <c r="J19" s="140"/>
      <c r="K19" s="140"/>
      <c r="L19" s="151"/>
    </row>
    <row r="20" spans="1:12" x14ac:dyDescent="0.25">
      <c r="A20" s="126"/>
      <c r="B20" s="126"/>
      <c r="C20" s="138"/>
      <c r="D20" s="139"/>
      <c r="E20" s="138"/>
      <c r="F20" s="140"/>
      <c r="G20" s="140"/>
      <c r="H20" s="140"/>
      <c r="I20" s="140"/>
      <c r="J20" s="140"/>
      <c r="K20" s="140"/>
      <c r="L20" s="151"/>
    </row>
    <row r="21" spans="1:12" ht="15" customHeight="1" x14ac:dyDescent="0.25">
      <c r="A21" s="126"/>
      <c r="B21" s="126"/>
      <c r="C21" s="138"/>
      <c r="D21" s="139"/>
      <c r="E21" s="138"/>
      <c r="F21" s="140" t="s">
        <v>82</v>
      </c>
      <c r="G21" s="140"/>
      <c r="H21" s="145" t="s">
        <v>27</v>
      </c>
      <c r="I21" s="140" t="s">
        <v>5</v>
      </c>
      <c r="J21" s="140" t="s">
        <v>4</v>
      </c>
      <c r="K21" s="146" t="s">
        <v>29</v>
      </c>
      <c r="L21" s="151"/>
    </row>
    <row r="22" spans="1:12" x14ac:dyDescent="0.25">
      <c r="A22" s="126"/>
      <c r="B22" s="126"/>
      <c r="C22" s="138"/>
      <c r="D22" s="139"/>
      <c r="E22" s="138"/>
      <c r="F22" s="140"/>
      <c r="G22" s="140"/>
      <c r="H22" s="145"/>
      <c r="I22" s="140"/>
      <c r="J22" s="140"/>
      <c r="K22" s="146"/>
      <c r="L22" s="151"/>
    </row>
    <row r="23" spans="1:12" x14ac:dyDescent="0.25">
      <c r="A23" s="61"/>
      <c r="B23" s="61"/>
      <c r="C23" s="61"/>
      <c r="D23" s="62"/>
      <c r="E23" s="61"/>
      <c r="F23" s="59"/>
      <c r="G23" s="59"/>
      <c r="H23" s="59"/>
      <c r="I23" s="59"/>
      <c r="J23" s="59"/>
      <c r="K23" s="59"/>
    </row>
    <row r="24" spans="1:12" x14ac:dyDescent="0.25">
      <c r="A24" s="60">
        <v>1</v>
      </c>
      <c r="B24" s="13" t="s">
        <v>222</v>
      </c>
      <c r="C24" s="14" t="s">
        <v>185</v>
      </c>
      <c r="D24" s="14" t="s">
        <v>254</v>
      </c>
      <c r="E24" s="14" t="s">
        <v>99</v>
      </c>
      <c r="F24" s="14">
        <v>8.5</v>
      </c>
      <c r="G24" s="14">
        <v>8.5</v>
      </c>
      <c r="H24" s="63">
        <f>+F24+G24</f>
        <v>17</v>
      </c>
      <c r="I24" s="12">
        <v>1.9</v>
      </c>
      <c r="J24" s="14"/>
      <c r="K24" s="36">
        <f>H24+I24-J24</f>
        <v>18.899999999999999</v>
      </c>
    </row>
    <row r="25" spans="1:12" x14ac:dyDescent="0.25">
      <c r="A25" s="60">
        <v>2</v>
      </c>
      <c r="B25" s="13" t="s">
        <v>221</v>
      </c>
      <c r="C25" s="14" t="s">
        <v>85</v>
      </c>
      <c r="D25" s="14" t="s">
        <v>129</v>
      </c>
      <c r="E25" s="14" t="s">
        <v>99</v>
      </c>
      <c r="F25" s="14">
        <v>8.1</v>
      </c>
      <c r="G25" s="14">
        <v>8.1999999999999993</v>
      </c>
      <c r="H25" s="63">
        <f>+F25+G25</f>
        <v>16.299999999999997</v>
      </c>
      <c r="I25" s="12">
        <v>2.4</v>
      </c>
      <c r="J25" s="14"/>
      <c r="K25" s="36">
        <f>H25+I25-J25</f>
        <v>18.699999999999996</v>
      </c>
    </row>
    <row r="26" spans="1:12" x14ac:dyDescent="0.25">
      <c r="A26" s="60">
        <v>3</v>
      </c>
      <c r="B26" s="13" t="s">
        <v>224</v>
      </c>
      <c r="C26" s="14" t="s">
        <v>161</v>
      </c>
      <c r="D26" s="14" t="s">
        <v>253</v>
      </c>
      <c r="E26" s="14" t="s">
        <v>130</v>
      </c>
      <c r="F26" s="14">
        <v>8.1999999999999993</v>
      </c>
      <c r="G26" s="14">
        <v>8.1999999999999993</v>
      </c>
      <c r="H26" s="63">
        <f>+F26+G26</f>
        <v>16.399999999999999</v>
      </c>
      <c r="I26" s="12">
        <v>1.6</v>
      </c>
      <c r="J26" s="14"/>
      <c r="K26" s="36">
        <f>H26+I26-J26</f>
        <v>18</v>
      </c>
    </row>
    <row r="27" spans="1:12" x14ac:dyDescent="0.25">
      <c r="A27" s="60">
        <v>4</v>
      </c>
      <c r="B27" s="13" t="s">
        <v>223</v>
      </c>
      <c r="C27" s="14" t="s">
        <v>161</v>
      </c>
      <c r="D27" s="14" t="s">
        <v>253</v>
      </c>
      <c r="E27" s="14" t="s">
        <v>130</v>
      </c>
      <c r="F27" s="14">
        <v>8.4</v>
      </c>
      <c r="G27" s="14">
        <v>8.3000000000000007</v>
      </c>
      <c r="H27" s="63">
        <f>+F27+G27</f>
        <v>16.700000000000003</v>
      </c>
      <c r="I27" s="12">
        <v>0.8</v>
      </c>
      <c r="J27" s="14"/>
      <c r="K27" s="36">
        <f>H27+I27-J27</f>
        <v>17.500000000000004</v>
      </c>
    </row>
    <row r="28" spans="1:12" x14ac:dyDescent="0.25">
      <c r="A28" s="60">
        <v>5</v>
      </c>
      <c r="B28" s="13" t="s">
        <v>225</v>
      </c>
      <c r="C28" s="14" t="s">
        <v>85</v>
      </c>
      <c r="D28" s="14" t="s">
        <v>86</v>
      </c>
      <c r="E28" s="14" t="s">
        <v>87</v>
      </c>
      <c r="F28" s="14">
        <v>7.8</v>
      </c>
      <c r="G28" s="14">
        <v>7.5</v>
      </c>
      <c r="H28" s="63">
        <f>+F28+G28</f>
        <v>15.3</v>
      </c>
      <c r="I28" s="12">
        <v>1.3</v>
      </c>
      <c r="J28" s="14"/>
      <c r="K28" s="36">
        <f>H28+I28-J28</f>
        <v>16.600000000000001</v>
      </c>
    </row>
    <row r="29" spans="1:12" x14ac:dyDescent="0.25">
      <c r="A29" s="60">
        <v>6</v>
      </c>
      <c r="B29" s="13" t="s">
        <v>157</v>
      </c>
      <c r="C29" s="14" t="s">
        <v>85</v>
      </c>
      <c r="D29" s="14" t="s">
        <v>86</v>
      </c>
      <c r="E29" s="14" t="s">
        <v>99</v>
      </c>
      <c r="F29" s="14">
        <v>6.5</v>
      </c>
      <c r="G29" s="14">
        <v>6.5</v>
      </c>
      <c r="H29" s="63">
        <f>+F29+G29</f>
        <v>13</v>
      </c>
      <c r="I29" s="12">
        <v>0.7</v>
      </c>
      <c r="J29" s="14"/>
      <c r="K29" s="36">
        <f>H29+I29-J29</f>
        <v>13.7</v>
      </c>
    </row>
    <row r="30" spans="1:12" x14ac:dyDescent="0.25">
      <c r="A30" s="60">
        <v>7</v>
      </c>
      <c r="B30" s="13" t="s">
        <v>226</v>
      </c>
      <c r="C30" s="14" t="s">
        <v>185</v>
      </c>
      <c r="D30" s="14" t="s">
        <v>254</v>
      </c>
      <c r="E30" s="14" t="s">
        <v>99</v>
      </c>
      <c r="F30" s="84">
        <v>6.2</v>
      </c>
      <c r="G30" s="84">
        <v>5.5</v>
      </c>
      <c r="H30" s="63">
        <f>+F30+G30</f>
        <v>11.7</v>
      </c>
      <c r="I30" s="86">
        <v>0.8</v>
      </c>
      <c r="J30" s="84"/>
      <c r="K30" s="36">
        <f>H30+I30-J30</f>
        <v>12.5</v>
      </c>
    </row>
    <row r="31" spans="1:12" x14ac:dyDescent="0.25">
      <c r="A31" s="60">
        <v>8</v>
      </c>
      <c r="B31" s="24" t="s">
        <v>152</v>
      </c>
      <c r="C31" s="14" t="s">
        <v>85</v>
      </c>
      <c r="D31" s="14" t="s">
        <v>86</v>
      </c>
      <c r="E31" s="14" t="s">
        <v>99</v>
      </c>
      <c r="F31" s="14">
        <v>0</v>
      </c>
      <c r="G31" s="14">
        <v>0</v>
      </c>
      <c r="H31" s="63">
        <f>+F31+G31</f>
        <v>0</v>
      </c>
      <c r="I31" s="12">
        <v>0</v>
      </c>
      <c r="J31" s="14"/>
      <c r="K31" s="36">
        <f>H31+I31-J31</f>
        <v>0</v>
      </c>
    </row>
    <row r="32" spans="1:12" x14ac:dyDescent="0.25">
      <c r="A32" s="71"/>
      <c r="B32" s="72"/>
      <c r="C32" s="49"/>
      <c r="D32" s="73"/>
      <c r="E32" s="49"/>
      <c r="F32" s="79"/>
      <c r="G32" s="79"/>
    </row>
    <row r="33" spans="1:18" x14ac:dyDescent="0.25">
      <c r="A33" s="125" t="s">
        <v>0</v>
      </c>
      <c r="B33" s="125" t="s">
        <v>21</v>
      </c>
      <c r="C33" s="138" t="s">
        <v>22</v>
      </c>
      <c r="D33" s="139" t="s">
        <v>23</v>
      </c>
      <c r="E33" s="138" t="s">
        <v>30</v>
      </c>
      <c r="F33" s="140" t="s">
        <v>84</v>
      </c>
      <c r="G33" s="140"/>
      <c r="H33" s="140"/>
      <c r="I33" s="140"/>
      <c r="J33" s="140"/>
      <c r="K33" s="140"/>
      <c r="L33" s="144" t="s">
        <v>31</v>
      </c>
    </row>
    <row r="34" spans="1:18" x14ac:dyDescent="0.25">
      <c r="A34" s="126"/>
      <c r="B34" s="126"/>
      <c r="C34" s="138"/>
      <c r="D34" s="139"/>
      <c r="E34" s="138"/>
      <c r="F34" s="140"/>
      <c r="G34" s="140"/>
      <c r="H34" s="140"/>
      <c r="I34" s="140"/>
      <c r="J34" s="140"/>
      <c r="K34" s="140"/>
      <c r="L34" s="144"/>
    </row>
    <row r="35" spans="1:18" x14ac:dyDescent="0.25">
      <c r="A35" s="126"/>
      <c r="B35" s="126"/>
      <c r="C35" s="138"/>
      <c r="D35" s="139"/>
      <c r="E35" s="138"/>
      <c r="F35" s="140" t="s">
        <v>82</v>
      </c>
      <c r="G35" s="140"/>
      <c r="H35" s="145" t="s">
        <v>27</v>
      </c>
      <c r="I35" s="140" t="s">
        <v>5</v>
      </c>
      <c r="J35" s="140" t="s">
        <v>4</v>
      </c>
      <c r="K35" s="146" t="s">
        <v>29</v>
      </c>
      <c r="L35" s="144"/>
    </row>
    <row r="36" spans="1:18" x14ac:dyDescent="0.25">
      <c r="A36" s="126"/>
      <c r="B36" s="126"/>
      <c r="C36" s="138"/>
      <c r="D36" s="139"/>
      <c r="E36" s="138"/>
      <c r="F36" s="140"/>
      <c r="G36" s="140"/>
      <c r="H36" s="145"/>
      <c r="I36" s="140"/>
      <c r="J36" s="140"/>
      <c r="K36" s="146"/>
      <c r="L36" s="144"/>
    </row>
    <row r="37" spans="1:18" x14ac:dyDescent="0.25">
      <c r="A37" s="61"/>
      <c r="B37" s="61"/>
      <c r="C37" s="61"/>
      <c r="D37" s="62"/>
      <c r="E37" s="61"/>
      <c r="F37" s="59"/>
      <c r="G37" s="59"/>
      <c r="H37" s="59"/>
      <c r="I37" s="59"/>
      <c r="J37" s="59"/>
      <c r="K37" s="59"/>
      <c r="L37" s="50"/>
    </row>
    <row r="38" spans="1:18" ht="15.75" x14ac:dyDescent="0.25">
      <c r="A38" s="60">
        <v>1</v>
      </c>
      <c r="B38" s="13" t="s">
        <v>221</v>
      </c>
      <c r="C38" s="14" t="s">
        <v>85</v>
      </c>
      <c r="D38" s="14" t="s">
        <v>129</v>
      </c>
      <c r="E38" s="14"/>
      <c r="F38" s="14">
        <v>8.4</v>
      </c>
      <c r="G38" s="14">
        <v>8.4</v>
      </c>
      <c r="H38" s="63">
        <f>+F38+G38</f>
        <v>16.8</v>
      </c>
      <c r="I38" s="12">
        <v>2.4</v>
      </c>
      <c r="J38" s="14"/>
      <c r="K38" s="36">
        <f>H38+I38-J38</f>
        <v>19.2</v>
      </c>
      <c r="L38" s="92">
        <v>1</v>
      </c>
    </row>
    <row r="39" spans="1:18" ht="15.75" x14ac:dyDescent="0.25">
      <c r="A39" s="60">
        <v>2</v>
      </c>
      <c r="B39" s="13" t="s">
        <v>222</v>
      </c>
      <c r="C39" s="14" t="s">
        <v>185</v>
      </c>
      <c r="D39" s="14" t="s">
        <v>254</v>
      </c>
      <c r="E39" s="14" t="s">
        <v>99</v>
      </c>
      <c r="F39" s="14">
        <v>8.1999999999999993</v>
      </c>
      <c r="G39" s="14">
        <v>8.1</v>
      </c>
      <c r="H39" s="63">
        <f t="shared" ref="H39:H41" si="0">+F39+G39</f>
        <v>16.299999999999997</v>
      </c>
      <c r="I39" s="12">
        <v>1.9</v>
      </c>
      <c r="J39" s="14"/>
      <c r="K39" s="36">
        <f t="shared" ref="K39:K41" si="1">H39+I39-J39</f>
        <v>18.199999999999996</v>
      </c>
      <c r="L39" s="92">
        <v>2</v>
      </c>
    </row>
    <row r="40" spans="1:18" ht="15.75" x14ac:dyDescent="0.25">
      <c r="A40" s="60">
        <v>3</v>
      </c>
      <c r="B40" s="13" t="s">
        <v>223</v>
      </c>
      <c r="C40" s="14" t="s">
        <v>161</v>
      </c>
      <c r="D40" s="14" t="s">
        <v>253</v>
      </c>
      <c r="E40" s="14" t="s">
        <v>130</v>
      </c>
      <c r="F40" s="14">
        <v>8.3000000000000007</v>
      </c>
      <c r="G40" s="14">
        <v>8.1999999999999993</v>
      </c>
      <c r="H40" s="63">
        <f t="shared" si="0"/>
        <v>16.5</v>
      </c>
      <c r="I40" s="12">
        <v>1.7</v>
      </c>
      <c r="J40" s="14"/>
      <c r="K40" s="36">
        <f t="shared" si="1"/>
        <v>18.2</v>
      </c>
      <c r="L40" s="92">
        <v>3</v>
      </c>
    </row>
    <row r="41" spans="1:18" ht="15.75" x14ac:dyDescent="0.25">
      <c r="A41" s="60">
        <v>4</v>
      </c>
      <c r="B41" s="13" t="s">
        <v>224</v>
      </c>
      <c r="C41" s="14" t="s">
        <v>161</v>
      </c>
      <c r="D41" s="14" t="s">
        <v>253</v>
      </c>
      <c r="E41" s="14" t="s">
        <v>130</v>
      </c>
      <c r="F41" s="14">
        <v>8.1</v>
      </c>
      <c r="G41" s="14">
        <v>7.9</v>
      </c>
      <c r="H41" s="63">
        <f t="shared" si="0"/>
        <v>16</v>
      </c>
      <c r="I41" s="12">
        <v>1</v>
      </c>
      <c r="J41" s="14"/>
      <c r="K41" s="36">
        <f t="shared" si="1"/>
        <v>17</v>
      </c>
      <c r="L41" s="92">
        <v>4</v>
      </c>
      <c r="M41" s="38"/>
      <c r="N41" s="38"/>
      <c r="O41" s="38"/>
      <c r="P41" s="38"/>
      <c r="Q41" s="38"/>
      <c r="R41" s="38"/>
    </row>
    <row r="42" spans="1:18" x14ac:dyDescent="0.25">
      <c r="A42" s="65"/>
      <c r="B42" s="79"/>
      <c r="C42" s="79"/>
      <c r="D42" s="79"/>
      <c r="E42" s="79"/>
      <c r="F42" s="79"/>
      <c r="G42" s="79"/>
      <c r="H42" s="79"/>
      <c r="I42" s="79"/>
      <c r="J42" s="66"/>
      <c r="O42" s="79"/>
      <c r="P42" s="79"/>
    </row>
    <row r="43" spans="1:18" ht="15" customHeight="1" x14ac:dyDescent="0.25">
      <c r="C43" s="136" t="s">
        <v>33</v>
      </c>
      <c r="D43" s="136"/>
      <c r="E43" s="79"/>
      <c r="F43" s="79"/>
      <c r="G43" s="136" t="s">
        <v>35</v>
      </c>
      <c r="H43" s="136"/>
      <c r="I43" s="136"/>
    </row>
    <row r="44" spans="1:18" ht="15" customHeight="1" x14ac:dyDescent="0.25">
      <c r="C44" s="79"/>
      <c r="D44" s="79"/>
      <c r="E44" s="79"/>
      <c r="F44" s="79"/>
      <c r="G44" s="79"/>
      <c r="H44" s="79"/>
      <c r="I44" s="79"/>
    </row>
    <row r="45" spans="1:18" x14ac:dyDescent="0.25">
      <c r="C45" s="117" t="s">
        <v>34</v>
      </c>
      <c r="D45" s="117"/>
      <c r="G45" s="117" t="s">
        <v>36</v>
      </c>
      <c r="H45" s="117"/>
      <c r="I45" s="117"/>
    </row>
    <row r="46" spans="1:18" ht="15" customHeight="1" x14ac:dyDescent="0.25"/>
  </sheetData>
  <autoFilter ref="B7:R7">
    <sortState ref="B8:R16">
      <sortCondition descending="1" ref="R7"/>
    </sortState>
  </autoFilter>
  <mergeCells count="49">
    <mergeCell ref="L33:L36"/>
    <mergeCell ref="L19:L22"/>
    <mergeCell ref="A1:R1"/>
    <mergeCell ref="A2:R2"/>
    <mergeCell ref="A3:A6"/>
    <mergeCell ref="A19:A22"/>
    <mergeCell ref="B19:B22"/>
    <mergeCell ref="C19:C22"/>
    <mergeCell ref="D19:D22"/>
    <mergeCell ref="B3:B6"/>
    <mergeCell ref="C3:C6"/>
    <mergeCell ref="D3:D6"/>
    <mergeCell ref="E3:E6"/>
    <mergeCell ref="F4:K4"/>
    <mergeCell ref="F3:R3"/>
    <mergeCell ref="L4:Q4"/>
    <mergeCell ref="R4:R6"/>
    <mergeCell ref="F5:G6"/>
    <mergeCell ref="H5:H6"/>
    <mergeCell ref="I5:I6"/>
    <mergeCell ref="J5:J6"/>
    <mergeCell ref="K5:K6"/>
    <mergeCell ref="L5:M6"/>
    <mergeCell ref="N5:N6"/>
    <mergeCell ref="O5:O6"/>
    <mergeCell ref="P5:P6"/>
    <mergeCell ref="Q5:Q6"/>
    <mergeCell ref="E19:E22"/>
    <mergeCell ref="F19:K20"/>
    <mergeCell ref="F21:G22"/>
    <mergeCell ref="H21:H22"/>
    <mergeCell ref="I21:I22"/>
    <mergeCell ref="J21:J22"/>
    <mergeCell ref="K21:K22"/>
    <mergeCell ref="C45:D45"/>
    <mergeCell ref="G45:I45"/>
    <mergeCell ref="C43:D43"/>
    <mergeCell ref="G43:I43"/>
    <mergeCell ref="A33:A36"/>
    <mergeCell ref="B33:B36"/>
    <mergeCell ref="C33:C36"/>
    <mergeCell ref="D33:D36"/>
    <mergeCell ref="E33:E36"/>
    <mergeCell ref="F33:K34"/>
    <mergeCell ref="F35:G36"/>
    <mergeCell ref="H35:H36"/>
    <mergeCell ref="I35:I36"/>
    <mergeCell ref="J35:J36"/>
    <mergeCell ref="K35:K3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tabSelected="1" workbookViewId="0">
      <selection activeCell="P21" sqref="P21"/>
    </sheetView>
  </sheetViews>
  <sheetFormatPr defaultRowHeight="15" x14ac:dyDescent="0.25"/>
  <cols>
    <col min="1" max="1" width="5.28515625" customWidth="1"/>
    <col min="2" max="2" width="28.7109375" customWidth="1"/>
    <col min="3" max="3" width="10.85546875" customWidth="1"/>
    <col min="4" max="4" width="10.42578125" customWidth="1"/>
    <col min="5" max="5" width="8.140625" customWidth="1"/>
    <col min="6" max="6" width="8" customWidth="1"/>
    <col min="7" max="7" width="8.42578125" customWidth="1"/>
    <col min="8" max="8" width="8" customWidth="1"/>
    <col min="10" max="10" width="7.85546875" customWidth="1"/>
    <col min="11" max="11" width="7.28515625" customWidth="1"/>
    <col min="13" max="13" width="7.5703125" customWidth="1"/>
    <col min="14" max="14" width="8.140625" customWidth="1"/>
    <col min="16" max="16" width="7.85546875" customWidth="1"/>
    <col min="17" max="17" width="7.5703125" customWidth="1"/>
    <col min="19" max="19" width="9.140625" customWidth="1"/>
  </cols>
  <sheetData>
    <row r="1" spans="1:18" x14ac:dyDescent="0.25">
      <c r="A1" s="121" t="s">
        <v>20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</row>
    <row r="2" spans="1:18" x14ac:dyDescent="0.25">
      <c r="A2" s="137" t="s">
        <v>80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</row>
    <row r="3" spans="1:18" ht="15" customHeight="1" x14ac:dyDescent="0.25">
      <c r="A3" s="125" t="s">
        <v>0</v>
      </c>
      <c r="B3" s="125" t="s">
        <v>21</v>
      </c>
      <c r="C3" s="138" t="s">
        <v>22</v>
      </c>
      <c r="D3" s="139" t="s">
        <v>23</v>
      </c>
      <c r="E3" s="138" t="s">
        <v>30</v>
      </c>
      <c r="F3" s="147" t="s">
        <v>26</v>
      </c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</row>
    <row r="4" spans="1:18" ht="15" customHeight="1" x14ac:dyDescent="0.25">
      <c r="A4" s="126"/>
      <c r="B4" s="126"/>
      <c r="C4" s="138"/>
      <c r="D4" s="139"/>
      <c r="E4" s="138"/>
      <c r="F4" s="147" t="s">
        <v>76</v>
      </c>
      <c r="G4" s="147"/>
      <c r="H4" s="147"/>
      <c r="I4" s="147"/>
      <c r="J4" s="147"/>
      <c r="K4" s="147"/>
      <c r="L4" s="129" t="s">
        <v>77</v>
      </c>
      <c r="M4" s="130"/>
      <c r="N4" s="130"/>
      <c r="O4" s="130"/>
      <c r="P4" s="130"/>
      <c r="Q4" s="131"/>
      <c r="R4" s="135" t="s">
        <v>29</v>
      </c>
    </row>
    <row r="5" spans="1:18" ht="15" customHeight="1" x14ac:dyDescent="0.25">
      <c r="A5" s="126"/>
      <c r="B5" s="126"/>
      <c r="C5" s="138"/>
      <c r="D5" s="139"/>
      <c r="E5" s="138"/>
      <c r="F5" s="140" t="s">
        <v>82</v>
      </c>
      <c r="G5" s="140"/>
      <c r="H5" s="145" t="s">
        <v>27</v>
      </c>
      <c r="I5" s="140" t="s">
        <v>5</v>
      </c>
      <c r="J5" s="140" t="s">
        <v>4</v>
      </c>
      <c r="K5" s="145" t="s">
        <v>28</v>
      </c>
      <c r="L5" s="140" t="s">
        <v>1</v>
      </c>
      <c r="M5" s="140"/>
      <c r="N5" s="145" t="s">
        <v>27</v>
      </c>
      <c r="O5" s="140" t="s">
        <v>5</v>
      </c>
      <c r="P5" s="140" t="s">
        <v>4</v>
      </c>
      <c r="Q5" s="145" t="s">
        <v>28</v>
      </c>
      <c r="R5" s="135"/>
    </row>
    <row r="6" spans="1:18" ht="15" customHeight="1" x14ac:dyDescent="0.25">
      <c r="A6" s="126"/>
      <c r="B6" s="126"/>
      <c r="C6" s="138"/>
      <c r="D6" s="139"/>
      <c r="E6" s="138"/>
      <c r="F6" s="140"/>
      <c r="G6" s="140"/>
      <c r="H6" s="145"/>
      <c r="I6" s="140"/>
      <c r="J6" s="140"/>
      <c r="K6" s="145"/>
      <c r="L6" s="140"/>
      <c r="M6" s="140"/>
      <c r="N6" s="145"/>
      <c r="O6" s="140"/>
      <c r="P6" s="140"/>
      <c r="Q6" s="145"/>
      <c r="R6" s="135"/>
    </row>
    <row r="7" spans="1:18" x14ac:dyDescent="0.25">
      <c r="A7" s="61"/>
      <c r="B7" s="61"/>
      <c r="C7" s="61"/>
      <c r="D7" s="62"/>
      <c r="E7" s="61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</row>
    <row r="8" spans="1:18" ht="15.75" x14ac:dyDescent="0.25">
      <c r="A8" s="60">
        <v>1</v>
      </c>
      <c r="B8" s="13" t="s">
        <v>234</v>
      </c>
      <c r="C8" s="14" t="s">
        <v>89</v>
      </c>
      <c r="D8" s="14" t="s">
        <v>111</v>
      </c>
      <c r="E8" s="14" t="s">
        <v>130</v>
      </c>
      <c r="F8" s="14">
        <v>8.8000000000000007</v>
      </c>
      <c r="G8" s="14">
        <v>8.6999999999999993</v>
      </c>
      <c r="H8" s="63">
        <f>F8+G8</f>
        <v>17.5</v>
      </c>
      <c r="I8" s="12">
        <v>5.2</v>
      </c>
      <c r="J8" s="14"/>
      <c r="K8" s="36">
        <f>H8+I8-J8</f>
        <v>22.7</v>
      </c>
      <c r="L8" s="14">
        <v>8.5</v>
      </c>
      <c r="M8" s="14">
        <v>8.6</v>
      </c>
      <c r="N8" s="63">
        <f>L8+M8</f>
        <v>17.100000000000001</v>
      </c>
      <c r="O8" s="12">
        <v>4.4000000000000004</v>
      </c>
      <c r="P8" s="14"/>
      <c r="Q8" s="36">
        <f>N8+O8-P8</f>
        <v>21.5</v>
      </c>
      <c r="R8" s="37">
        <f>K8+Q8</f>
        <v>44.2</v>
      </c>
    </row>
    <row r="9" spans="1:18" ht="15.75" x14ac:dyDescent="0.25">
      <c r="A9" s="60">
        <v>2</v>
      </c>
      <c r="B9" s="13" t="s">
        <v>240</v>
      </c>
      <c r="C9" s="14" t="s">
        <v>89</v>
      </c>
      <c r="D9" s="14" t="s">
        <v>241</v>
      </c>
      <c r="E9" s="14" t="s">
        <v>99</v>
      </c>
      <c r="F9" s="14">
        <v>8.4</v>
      </c>
      <c r="G9" s="14">
        <v>8.5</v>
      </c>
      <c r="H9" s="63">
        <f>F9+G9</f>
        <v>16.899999999999999</v>
      </c>
      <c r="I9" s="12">
        <v>3.2</v>
      </c>
      <c r="J9" s="14"/>
      <c r="K9" s="36">
        <f>H9+I9-J9</f>
        <v>20.099999999999998</v>
      </c>
      <c r="L9" s="14">
        <v>8.4</v>
      </c>
      <c r="M9" s="14">
        <v>8.3000000000000007</v>
      </c>
      <c r="N9" s="63">
        <f>L9+M9</f>
        <v>16.700000000000003</v>
      </c>
      <c r="O9" s="12">
        <v>3</v>
      </c>
      <c r="P9" s="14"/>
      <c r="Q9" s="36">
        <f>N9+O9-P9</f>
        <v>19.700000000000003</v>
      </c>
      <c r="R9" s="37">
        <f>K9+Q9</f>
        <v>39.799999999999997</v>
      </c>
    </row>
    <row r="10" spans="1:18" s="109" customFormat="1" ht="15.75" x14ac:dyDescent="0.25">
      <c r="A10" s="60">
        <v>3</v>
      </c>
      <c r="B10" s="13" t="s">
        <v>235</v>
      </c>
      <c r="C10" s="14" t="s">
        <v>89</v>
      </c>
      <c r="D10" s="14" t="s">
        <v>111</v>
      </c>
      <c r="E10" s="14" t="s">
        <v>99</v>
      </c>
      <c r="F10" s="14">
        <v>8.3000000000000007</v>
      </c>
      <c r="G10" s="14">
        <v>8.4</v>
      </c>
      <c r="H10" s="63">
        <f>F10+G10</f>
        <v>16.700000000000003</v>
      </c>
      <c r="I10" s="12">
        <v>3.5</v>
      </c>
      <c r="J10" s="14"/>
      <c r="K10" s="36">
        <f>H10+I10-J10</f>
        <v>20.200000000000003</v>
      </c>
      <c r="L10" s="14">
        <v>8.1</v>
      </c>
      <c r="M10" s="14">
        <v>8</v>
      </c>
      <c r="N10" s="63">
        <f>L10+M10</f>
        <v>16.100000000000001</v>
      </c>
      <c r="O10" s="12">
        <v>3.3</v>
      </c>
      <c r="P10" s="14"/>
      <c r="Q10" s="36">
        <f>N10+O10-P10</f>
        <v>19.400000000000002</v>
      </c>
      <c r="R10" s="37">
        <f>K10+Q10</f>
        <v>39.600000000000009</v>
      </c>
    </row>
    <row r="11" spans="1:18" s="109" customFormat="1" ht="15.75" x14ac:dyDescent="0.25">
      <c r="A11" s="60">
        <v>4</v>
      </c>
      <c r="B11" s="13" t="s">
        <v>236</v>
      </c>
      <c r="C11" s="14" t="s">
        <v>185</v>
      </c>
      <c r="D11" s="14" t="s">
        <v>254</v>
      </c>
      <c r="E11" s="14" t="s">
        <v>99</v>
      </c>
      <c r="F11" s="14">
        <v>8.3000000000000007</v>
      </c>
      <c r="G11" s="14">
        <v>8.3000000000000007</v>
      </c>
      <c r="H11" s="63">
        <f>F11+G11</f>
        <v>16.600000000000001</v>
      </c>
      <c r="I11" s="12">
        <v>3.3</v>
      </c>
      <c r="J11" s="14"/>
      <c r="K11" s="36">
        <f>H11+I11-J11</f>
        <v>19.900000000000002</v>
      </c>
      <c r="L11" s="14">
        <v>7.8</v>
      </c>
      <c r="M11" s="14">
        <v>7.8</v>
      </c>
      <c r="N11" s="63">
        <f>L11+M11</f>
        <v>15.6</v>
      </c>
      <c r="O11" s="12">
        <v>3.4</v>
      </c>
      <c r="P11" s="14"/>
      <c r="Q11" s="36">
        <f>N11+O11-P11</f>
        <v>19</v>
      </c>
      <c r="R11" s="37">
        <f>K11+Q11</f>
        <v>38.900000000000006</v>
      </c>
    </row>
    <row r="12" spans="1:18" s="109" customFormat="1" ht="15.75" x14ac:dyDescent="0.25">
      <c r="A12" s="60">
        <v>5</v>
      </c>
      <c r="B12" s="13" t="s">
        <v>260</v>
      </c>
      <c r="C12" s="14" t="s">
        <v>89</v>
      </c>
      <c r="D12" s="14" t="s">
        <v>111</v>
      </c>
      <c r="E12" s="14" t="s">
        <v>99</v>
      </c>
      <c r="F12" s="14">
        <v>7.5</v>
      </c>
      <c r="G12" s="14">
        <v>7.8</v>
      </c>
      <c r="H12" s="63">
        <f>F12+G12</f>
        <v>15.3</v>
      </c>
      <c r="I12" s="12">
        <v>2.4</v>
      </c>
      <c r="J12" s="14"/>
      <c r="K12" s="36">
        <f>H12+I12-J12</f>
        <v>17.7</v>
      </c>
      <c r="L12" s="14">
        <v>8.4</v>
      </c>
      <c r="M12" s="14">
        <v>8.3000000000000007</v>
      </c>
      <c r="N12" s="63">
        <f>L12+M12</f>
        <v>16.700000000000003</v>
      </c>
      <c r="O12" s="12">
        <v>4.4000000000000004</v>
      </c>
      <c r="P12" s="14"/>
      <c r="Q12" s="36">
        <f>N12+O12-P12</f>
        <v>21.1</v>
      </c>
      <c r="R12" s="37">
        <f>K12+Q12</f>
        <v>38.799999999999997</v>
      </c>
    </row>
    <row r="13" spans="1:18" s="109" customFormat="1" ht="15.75" x14ac:dyDescent="0.25">
      <c r="A13" s="60">
        <v>6</v>
      </c>
      <c r="B13" s="13" t="s">
        <v>257</v>
      </c>
      <c r="C13" s="14" t="s">
        <v>179</v>
      </c>
      <c r="D13" s="14" t="s">
        <v>180</v>
      </c>
      <c r="E13" s="14" t="s">
        <v>99</v>
      </c>
      <c r="F13" s="14">
        <v>8</v>
      </c>
      <c r="G13" s="14">
        <v>8.1999999999999993</v>
      </c>
      <c r="H13" s="63">
        <f>F13+G13</f>
        <v>16.2</v>
      </c>
      <c r="I13" s="12">
        <v>2.8</v>
      </c>
      <c r="J13" s="14"/>
      <c r="K13" s="36">
        <f>H13+I13-J13</f>
        <v>19</v>
      </c>
      <c r="L13" s="14">
        <v>8.1</v>
      </c>
      <c r="M13" s="14">
        <v>7.7</v>
      </c>
      <c r="N13" s="63">
        <f>L13+M13</f>
        <v>15.8</v>
      </c>
      <c r="O13" s="12">
        <v>3.3</v>
      </c>
      <c r="P13" s="14"/>
      <c r="Q13" s="36">
        <f>N13+O13-P13</f>
        <v>19.100000000000001</v>
      </c>
      <c r="R13" s="37">
        <f>K13+Q13</f>
        <v>38.1</v>
      </c>
    </row>
    <row r="14" spans="1:18" s="109" customFormat="1" ht="15.75" x14ac:dyDescent="0.25">
      <c r="A14" s="60">
        <v>7</v>
      </c>
      <c r="B14" s="13" t="s">
        <v>242</v>
      </c>
      <c r="C14" s="14" t="s">
        <v>89</v>
      </c>
      <c r="D14" s="14" t="s">
        <v>111</v>
      </c>
      <c r="E14" s="14" t="s">
        <v>99</v>
      </c>
      <c r="F14" s="14">
        <v>7.9</v>
      </c>
      <c r="G14" s="14">
        <v>8.1</v>
      </c>
      <c r="H14" s="63">
        <f>F14+G14</f>
        <v>16</v>
      </c>
      <c r="I14" s="12">
        <v>2.7</v>
      </c>
      <c r="J14" s="14"/>
      <c r="K14" s="36">
        <f>H14+I14-J14</f>
        <v>18.7</v>
      </c>
      <c r="L14" s="14">
        <v>8.1</v>
      </c>
      <c r="M14" s="14">
        <v>8</v>
      </c>
      <c r="N14" s="63">
        <f>L14+M14</f>
        <v>16.100000000000001</v>
      </c>
      <c r="O14" s="12">
        <v>2.5</v>
      </c>
      <c r="P14" s="14"/>
      <c r="Q14" s="36">
        <f>N14+O14-P14</f>
        <v>18.600000000000001</v>
      </c>
      <c r="R14" s="37">
        <f>K14+Q14</f>
        <v>37.299999999999997</v>
      </c>
    </row>
    <row r="15" spans="1:18" s="109" customFormat="1" ht="15.75" x14ac:dyDescent="0.25">
      <c r="A15" s="60">
        <v>8</v>
      </c>
      <c r="B15" s="13" t="s">
        <v>238</v>
      </c>
      <c r="C15" s="14" t="s">
        <v>239</v>
      </c>
      <c r="D15" s="14" t="s">
        <v>220</v>
      </c>
      <c r="E15" s="14" t="s">
        <v>99</v>
      </c>
      <c r="F15" s="14">
        <v>7.5</v>
      </c>
      <c r="G15" s="14">
        <v>7.6</v>
      </c>
      <c r="H15" s="63">
        <f>F15+G15</f>
        <v>15.1</v>
      </c>
      <c r="I15" s="12">
        <v>2.1</v>
      </c>
      <c r="J15" s="14"/>
      <c r="K15" s="36">
        <f>H15+I15-J15</f>
        <v>17.2</v>
      </c>
      <c r="L15" s="14">
        <v>8.3000000000000007</v>
      </c>
      <c r="M15" s="14">
        <v>8.3000000000000007</v>
      </c>
      <c r="N15" s="63">
        <f>L15+M15</f>
        <v>16.600000000000001</v>
      </c>
      <c r="O15" s="12">
        <v>2.5</v>
      </c>
      <c r="P15" s="14"/>
      <c r="Q15" s="36">
        <f>N15+O15-P15</f>
        <v>19.100000000000001</v>
      </c>
      <c r="R15" s="37">
        <f>K15+Q15</f>
        <v>36.299999999999997</v>
      </c>
    </row>
    <row r="16" spans="1:18" s="109" customFormat="1" ht="15.75" x14ac:dyDescent="0.25">
      <c r="A16" s="60">
        <v>9</v>
      </c>
      <c r="B16" s="13" t="s">
        <v>243</v>
      </c>
      <c r="C16" s="14" t="s">
        <v>89</v>
      </c>
      <c r="D16" s="14" t="s">
        <v>220</v>
      </c>
      <c r="E16" s="14" t="s">
        <v>99</v>
      </c>
      <c r="F16" s="14">
        <v>8.5</v>
      </c>
      <c r="G16" s="14">
        <v>8.4</v>
      </c>
      <c r="H16" s="63">
        <f>F16+G16</f>
        <v>16.899999999999999</v>
      </c>
      <c r="I16" s="12">
        <v>2.5</v>
      </c>
      <c r="J16" s="14"/>
      <c r="K16" s="36">
        <f>H16+I16-J16</f>
        <v>19.399999999999999</v>
      </c>
      <c r="L16" s="14">
        <v>7.9</v>
      </c>
      <c r="M16" s="14">
        <v>7.8</v>
      </c>
      <c r="N16" s="63">
        <f>L16+M16</f>
        <v>15.7</v>
      </c>
      <c r="O16" s="12">
        <v>1.8</v>
      </c>
      <c r="P16" s="14">
        <v>0.7</v>
      </c>
      <c r="Q16" s="36">
        <f>N16+O16-P16</f>
        <v>16.8</v>
      </c>
      <c r="R16" s="37">
        <f>K16+Q16</f>
        <v>36.200000000000003</v>
      </c>
    </row>
    <row r="17" spans="1:18" s="109" customFormat="1" ht="15.75" x14ac:dyDescent="0.25">
      <c r="A17" s="60">
        <v>10</v>
      </c>
      <c r="B17" s="13" t="s">
        <v>244</v>
      </c>
      <c r="C17" s="14" t="s">
        <v>185</v>
      </c>
      <c r="D17" s="14" t="s">
        <v>254</v>
      </c>
      <c r="E17" s="14" t="s">
        <v>99</v>
      </c>
      <c r="F17" s="14">
        <v>8.3000000000000007</v>
      </c>
      <c r="G17" s="14">
        <v>8</v>
      </c>
      <c r="H17" s="63">
        <f>F17+G17</f>
        <v>16.3</v>
      </c>
      <c r="I17" s="12">
        <v>3.1</v>
      </c>
      <c r="J17" s="14"/>
      <c r="K17" s="36">
        <f>H17+I17-J17</f>
        <v>19.400000000000002</v>
      </c>
      <c r="L17" s="14">
        <v>7.1</v>
      </c>
      <c r="M17" s="14">
        <v>7.8</v>
      </c>
      <c r="N17" s="63">
        <f>L17+M17</f>
        <v>14.899999999999999</v>
      </c>
      <c r="O17" s="12">
        <v>1.7</v>
      </c>
      <c r="P17" s="14"/>
      <c r="Q17" s="36">
        <f>N17+O17-P17</f>
        <v>16.599999999999998</v>
      </c>
      <c r="R17" s="37">
        <f>K17+Q17</f>
        <v>36</v>
      </c>
    </row>
    <row r="18" spans="1:18" ht="15.75" x14ac:dyDescent="0.25">
      <c r="A18" s="60">
        <v>11</v>
      </c>
      <c r="B18" s="24" t="s">
        <v>245</v>
      </c>
      <c r="C18" s="14" t="s">
        <v>185</v>
      </c>
      <c r="D18" s="14" t="s">
        <v>254</v>
      </c>
      <c r="E18" s="14" t="s">
        <v>99</v>
      </c>
      <c r="F18" s="14">
        <v>7.1</v>
      </c>
      <c r="G18" s="14">
        <v>7</v>
      </c>
      <c r="H18" s="63">
        <f>F18+G18</f>
        <v>14.1</v>
      </c>
      <c r="I18" s="12">
        <v>1.5</v>
      </c>
      <c r="J18" s="14"/>
      <c r="K18" s="36">
        <f>H18+I18-J18</f>
        <v>15.6</v>
      </c>
      <c r="L18" s="14">
        <v>0</v>
      </c>
      <c r="M18" s="14">
        <v>0</v>
      </c>
      <c r="N18" s="63">
        <f>L18+M18</f>
        <v>0</v>
      </c>
      <c r="O18" s="12">
        <v>0</v>
      </c>
      <c r="P18" s="14"/>
      <c r="Q18" s="36">
        <f>N18+O18-P18</f>
        <v>0</v>
      </c>
      <c r="R18" s="37">
        <f>K18+Q18</f>
        <v>15.6</v>
      </c>
    </row>
    <row r="19" spans="1:18" ht="15.75" x14ac:dyDescent="0.25">
      <c r="A19" s="60">
        <v>12</v>
      </c>
      <c r="B19" s="64" t="s">
        <v>246</v>
      </c>
      <c r="C19" s="84" t="s">
        <v>185</v>
      </c>
      <c r="D19" s="14" t="s">
        <v>254</v>
      </c>
      <c r="E19" s="84" t="s">
        <v>99</v>
      </c>
      <c r="F19" s="84">
        <v>6.2</v>
      </c>
      <c r="G19" s="84">
        <v>6.3</v>
      </c>
      <c r="H19" s="63">
        <f>F19+G19</f>
        <v>12.5</v>
      </c>
      <c r="I19" s="86">
        <v>0.9</v>
      </c>
      <c r="J19" s="84"/>
      <c r="K19" s="36">
        <f>H19+I19-J19</f>
        <v>13.4</v>
      </c>
      <c r="L19" s="84">
        <v>0</v>
      </c>
      <c r="M19" s="84">
        <v>0</v>
      </c>
      <c r="N19" s="63">
        <f>L19+M19</f>
        <v>0</v>
      </c>
      <c r="O19" s="86">
        <v>0</v>
      </c>
      <c r="P19" s="84"/>
      <c r="Q19" s="36">
        <f>N19+O19-P19</f>
        <v>0</v>
      </c>
      <c r="R19" s="37">
        <f>K19+Q19</f>
        <v>13.4</v>
      </c>
    </row>
    <row r="22" spans="1:18" x14ac:dyDescent="0.25">
      <c r="A22" s="125" t="s">
        <v>0</v>
      </c>
      <c r="B22" s="125" t="s">
        <v>21</v>
      </c>
      <c r="C22" s="138" t="s">
        <v>22</v>
      </c>
      <c r="D22" s="139" t="s">
        <v>23</v>
      </c>
      <c r="E22" s="138" t="s">
        <v>30</v>
      </c>
      <c r="F22" s="140" t="s">
        <v>83</v>
      </c>
      <c r="G22" s="140"/>
      <c r="H22" s="140"/>
      <c r="I22" s="140"/>
      <c r="J22" s="140"/>
      <c r="K22" s="140"/>
      <c r="L22" s="151"/>
    </row>
    <row r="23" spans="1:18" x14ac:dyDescent="0.25">
      <c r="A23" s="126"/>
      <c r="B23" s="126"/>
      <c r="C23" s="138"/>
      <c r="D23" s="139"/>
      <c r="E23" s="138"/>
      <c r="F23" s="140"/>
      <c r="G23" s="140"/>
      <c r="H23" s="140"/>
      <c r="I23" s="140"/>
      <c r="J23" s="140"/>
      <c r="K23" s="140"/>
      <c r="L23" s="151"/>
    </row>
    <row r="24" spans="1:18" x14ac:dyDescent="0.25">
      <c r="A24" s="126"/>
      <c r="B24" s="126"/>
      <c r="C24" s="138"/>
      <c r="D24" s="139"/>
      <c r="E24" s="138"/>
      <c r="F24" s="140" t="s">
        <v>82</v>
      </c>
      <c r="G24" s="140"/>
      <c r="H24" s="145" t="s">
        <v>27</v>
      </c>
      <c r="I24" s="140" t="s">
        <v>5</v>
      </c>
      <c r="J24" s="140" t="s">
        <v>4</v>
      </c>
      <c r="K24" s="146" t="s">
        <v>29</v>
      </c>
      <c r="L24" s="151"/>
    </row>
    <row r="25" spans="1:18" x14ac:dyDescent="0.25">
      <c r="A25" s="126"/>
      <c r="B25" s="126"/>
      <c r="C25" s="138"/>
      <c r="D25" s="139"/>
      <c r="E25" s="138"/>
      <c r="F25" s="140"/>
      <c r="G25" s="140"/>
      <c r="H25" s="145"/>
      <c r="I25" s="140"/>
      <c r="J25" s="140"/>
      <c r="K25" s="146"/>
      <c r="L25" s="151"/>
    </row>
    <row r="26" spans="1:18" x14ac:dyDescent="0.25">
      <c r="A26" s="61"/>
      <c r="B26" s="61"/>
      <c r="C26" s="61"/>
      <c r="D26" s="62"/>
      <c r="E26" s="61"/>
      <c r="F26" s="59"/>
      <c r="G26" s="59"/>
      <c r="H26" s="59"/>
      <c r="I26" s="59"/>
      <c r="J26" s="59"/>
      <c r="K26" s="59"/>
    </row>
    <row r="27" spans="1:18" ht="15" customHeight="1" x14ac:dyDescent="0.25">
      <c r="A27" s="60">
        <v>1</v>
      </c>
      <c r="B27" s="13" t="s">
        <v>234</v>
      </c>
      <c r="C27" s="14" t="s">
        <v>89</v>
      </c>
      <c r="D27" s="14" t="s">
        <v>111</v>
      </c>
      <c r="E27" s="14" t="s">
        <v>130</v>
      </c>
      <c r="F27" s="14">
        <v>8.9</v>
      </c>
      <c r="G27" s="14">
        <v>8.8000000000000007</v>
      </c>
      <c r="H27" s="63">
        <f>+F27+G27</f>
        <v>17.700000000000003</v>
      </c>
      <c r="I27" s="12">
        <v>4.3</v>
      </c>
      <c r="J27" s="14"/>
      <c r="K27" s="36">
        <f>H27+I27-J27</f>
        <v>22.000000000000004</v>
      </c>
    </row>
    <row r="28" spans="1:18" x14ac:dyDescent="0.25">
      <c r="A28" s="60">
        <v>2</v>
      </c>
      <c r="B28" s="13" t="s">
        <v>236</v>
      </c>
      <c r="C28" s="14" t="s">
        <v>185</v>
      </c>
      <c r="D28" s="14" t="s">
        <v>254</v>
      </c>
      <c r="E28" s="14" t="s">
        <v>99</v>
      </c>
      <c r="F28" s="14">
        <v>8.4</v>
      </c>
      <c r="G28" s="14">
        <v>8.3000000000000007</v>
      </c>
      <c r="H28" s="63">
        <f>+F28+G28</f>
        <v>16.700000000000003</v>
      </c>
      <c r="I28" s="12">
        <v>3.6</v>
      </c>
      <c r="J28" s="14"/>
      <c r="K28" s="36">
        <f>H28+I28-J28</f>
        <v>20.300000000000004</v>
      </c>
    </row>
    <row r="29" spans="1:18" x14ac:dyDescent="0.25">
      <c r="A29" s="60">
        <v>3</v>
      </c>
      <c r="B29" s="13" t="s">
        <v>260</v>
      </c>
      <c r="C29" s="14" t="s">
        <v>89</v>
      </c>
      <c r="D29" s="14" t="s">
        <v>111</v>
      </c>
      <c r="E29" s="14" t="s">
        <v>99</v>
      </c>
      <c r="F29" s="14">
        <v>8.1999999999999993</v>
      </c>
      <c r="G29" s="14">
        <v>8.1999999999999993</v>
      </c>
      <c r="H29" s="63">
        <f>+F29+G29</f>
        <v>16.399999999999999</v>
      </c>
      <c r="I29" s="12">
        <v>3.7</v>
      </c>
      <c r="J29" s="14"/>
      <c r="K29" s="36">
        <f>H29+I29-J29</f>
        <v>20.099999999999998</v>
      </c>
    </row>
    <row r="30" spans="1:18" x14ac:dyDescent="0.25">
      <c r="A30" s="60">
        <v>4</v>
      </c>
      <c r="B30" s="13" t="s">
        <v>235</v>
      </c>
      <c r="C30" s="14" t="s">
        <v>89</v>
      </c>
      <c r="D30" s="14" t="s">
        <v>111</v>
      </c>
      <c r="E30" s="14" t="s">
        <v>99</v>
      </c>
      <c r="F30" s="14">
        <v>8.3000000000000007</v>
      </c>
      <c r="G30" s="14">
        <v>8.3000000000000007</v>
      </c>
      <c r="H30" s="63">
        <f>+F30+G30</f>
        <v>16.600000000000001</v>
      </c>
      <c r="I30" s="12">
        <v>3.3</v>
      </c>
      <c r="J30" s="14"/>
      <c r="K30" s="36">
        <f>H30+I30-J30</f>
        <v>19.900000000000002</v>
      </c>
    </row>
    <row r="31" spans="1:18" x14ac:dyDescent="0.25">
      <c r="A31" s="60">
        <v>5</v>
      </c>
      <c r="B31" s="13" t="s">
        <v>237</v>
      </c>
      <c r="C31" s="14" t="s">
        <v>179</v>
      </c>
      <c r="D31" s="14" t="s">
        <v>180</v>
      </c>
      <c r="E31" s="14" t="s">
        <v>99</v>
      </c>
      <c r="F31" s="14">
        <v>8.1999999999999993</v>
      </c>
      <c r="G31" s="14">
        <v>8.1</v>
      </c>
      <c r="H31" s="63">
        <f>+F31+G31</f>
        <v>16.299999999999997</v>
      </c>
      <c r="I31" s="12">
        <v>2.7</v>
      </c>
      <c r="J31" s="14"/>
      <c r="K31" s="36">
        <f>H31+I31-J31</f>
        <v>18.999999999999996</v>
      </c>
    </row>
    <row r="32" spans="1:18" x14ac:dyDescent="0.25">
      <c r="A32" s="60">
        <v>6</v>
      </c>
      <c r="B32" s="13" t="s">
        <v>238</v>
      </c>
      <c r="C32" s="14" t="s">
        <v>239</v>
      </c>
      <c r="D32" s="14" t="s">
        <v>220</v>
      </c>
      <c r="E32" s="14" t="s">
        <v>99</v>
      </c>
      <c r="F32" s="14">
        <v>8.1</v>
      </c>
      <c r="G32" s="14">
        <v>8</v>
      </c>
      <c r="H32" s="63">
        <f>+F32+G32</f>
        <v>16.100000000000001</v>
      </c>
      <c r="I32" s="12">
        <v>2.5</v>
      </c>
      <c r="J32" s="14"/>
      <c r="K32" s="36">
        <f>H32+I32-J32</f>
        <v>18.600000000000001</v>
      </c>
    </row>
    <row r="33" spans="1:18" x14ac:dyDescent="0.25">
      <c r="A33" s="60">
        <v>7</v>
      </c>
      <c r="B33" s="13" t="s">
        <v>240</v>
      </c>
      <c r="C33" s="14" t="s">
        <v>89</v>
      </c>
      <c r="D33" s="14" t="s">
        <v>241</v>
      </c>
      <c r="E33" s="14" t="s">
        <v>99</v>
      </c>
      <c r="F33" s="84">
        <v>7.8</v>
      </c>
      <c r="G33" s="84">
        <v>8</v>
      </c>
      <c r="H33" s="63">
        <f>+F33+G33</f>
        <v>15.8</v>
      </c>
      <c r="I33" s="86">
        <v>2.5</v>
      </c>
      <c r="J33" s="84"/>
      <c r="K33" s="36">
        <f>H33+I33-J33</f>
        <v>18.3</v>
      </c>
    </row>
    <row r="34" spans="1:18" x14ac:dyDescent="0.25">
      <c r="A34" s="60">
        <v>8</v>
      </c>
      <c r="B34" s="13" t="s">
        <v>242</v>
      </c>
      <c r="C34" s="14" t="s">
        <v>89</v>
      </c>
      <c r="D34" s="14" t="s">
        <v>111</v>
      </c>
      <c r="E34" s="14" t="s">
        <v>99</v>
      </c>
      <c r="F34" s="14">
        <v>8</v>
      </c>
      <c r="G34" s="14">
        <v>8.1999999999999993</v>
      </c>
      <c r="H34" s="63">
        <f>+F34+G34</f>
        <v>16.2</v>
      </c>
      <c r="I34" s="12">
        <v>1.5</v>
      </c>
      <c r="J34" s="14"/>
      <c r="K34" s="36">
        <f>H34+I34-J34</f>
        <v>17.7</v>
      </c>
    </row>
    <row r="35" spans="1:18" x14ac:dyDescent="0.25">
      <c r="A35" s="71"/>
      <c r="B35" s="72"/>
      <c r="C35" s="49"/>
      <c r="D35" s="73"/>
      <c r="E35" s="49"/>
      <c r="F35" s="79"/>
      <c r="G35" s="79"/>
    </row>
    <row r="36" spans="1:18" x14ac:dyDescent="0.25">
      <c r="A36" s="125" t="s">
        <v>0</v>
      </c>
      <c r="B36" s="125" t="s">
        <v>21</v>
      </c>
      <c r="C36" s="138" t="s">
        <v>22</v>
      </c>
      <c r="D36" s="139" t="s">
        <v>23</v>
      </c>
      <c r="E36" s="138" t="s">
        <v>30</v>
      </c>
      <c r="F36" s="140" t="s">
        <v>84</v>
      </c>
      <c r="G36" s="140"/>
      <c r="H36" s="140"/>
      <c r="I36" s="140"/>
      <c r="J36" s="140"/>
      <c r="K36" s="140"/>
      <c r="L36" s="144" t="s">
        <v>31</v>
      </c>
    </row>
    <row r="37" spans="1:18" x14ac:dyDescent="0.25">
      <c r="A37" s="126"/>
      <c r="B37" s="126"/>
      <c r="C37" s="138"/>
      <c r="D37" s="139"/>
      <c r="E37" s="138"/>
      <c r="F37" s="140"/>
      <c r="G37" s="140"/>
      <c r="H37" s="140"/>
      <c r="I37" s="140"/>
      <c r="J37" s="140"/>
      <c r="K37" s="140"/>
      <c r="L37" s="144"/>
    </row>
    <row r="38" spans="1:18" x14ac:dyDescent="0.25">
      <c r="A38" s="126"/>
      <c r="B38" s="126"/>
      <c r="C38" s="138"/>
      <c r="D38" s="139"/>
      <c r="E38" s="138"/>
      <c r="F38" s="140" t="s">
        <v>82</v>
      </c>
      <c r="G38" s="140"/>
      <c r="H38" s="145" t="s">
        <v>27</v>
      </c>
      <c r="I38" s="140" t="s">
        <v>5</v>
      </c>
      <c r="J38" s="140" t="s">
        <v>4</v>
      </c>
      <c r="K38" s="146" t="s">
        <v>29</v>
      </c>
      <c r="L38" s="144"/>
    </row>
    <row r="39" spans="1:18" x14ac:dyDescent="0.25">
      <c r="A39" s="126"/>
      <c r="B39" s="126"/>
      <c r="C39" s="138"/>
      <c r="D39" s="139"/>
      <c r="E39" s="138"/>
      <c r="F39" s="140"/>
      <c r="G39" s="140"/>
      <c r="H39" s="145"/>
      <c r="I39" s="140"/>
      <c r="J39" s="140"/>
      <c r="K39" s="146"/>
      <c r="L39" s="144"/>
    </row>
    <row r="40" spans="1:18" x14ac:dyDescent="0.25">
      <c r="A40" s="61"/>
      <c r="B40" s="61"/>
      <c r="C40" s="61"/>
      <c r="D40" s="62"/>
      <c r="E40" s="61"/>
      <c r="F40" s="59"/>
      <c r="G40" s="59"/>
      <c r="H40" s="59"/>
      <c r="I40" s="59"/>
      <c r="J40" s="59"/>
      <c r="K40" s="59"/>
      <c r="L40" s="50"/>
    </row>
    <row r="41" spans="1:18" ht="15.75" x14ac:dyDescent="0.25">
      <c r="A41" s="60">
        <v>1</v>
      </c>
      <c r="B41" s="13" t="s">
        <v>234</v>
      </c>
      <c r="C41" s="14" t="s">
        <v>89</v>
      </c>
      <c r="D41" s="14" t="s">
        <v>111</v>
      </c>
      <c r="E41" s="14" t="s">
        <v>130</v>
      </c>
      <c r="F41" s="14">
        <v>8.8000000000000007</v>
      </c>
      <c r="G41" s="14">
        <v>8.8000000000000007</v>
      </c>
      <c r="H41" s="63">
        <f>+F41+G41</f>
        <v>17.600000000000001</v>
      </c>
      <c r="I41" s="12">
        <v>5.4</v>
      </c>
      <c r="J41" s="14"/>
      <c r="K41" s="36">
        <f>H41+I41-J41</f>
        <v>23</v>
      </c>
      <c r="L41" s="92">
        <v>1</v>
      </c>
    </row>
    <row r="42" spans="1:18" ht="15" customHeight="1" x14ac:dyDescent="0.25">
      <c r="A42" s="60">
        <v>2</v>
      </c>
      <c r="B42" s="13" t="s">
        <v>260</v>
      </c>
      <c r="C42" s="14" t="s">
        <v>89</v>
      </c>
      <c r="D42" s="14" t="s">
        <v>111</v>
      </c>
      <c r="E42" s="14" t="s">
        <v>99</v>
      </c>
      <c r="F42" s="14">
        <v>8.3000000000000007</v>
      </c>
      <c r="G42" s="14">
        <v>8.1999999999999993</v>
      </c>
      <c r="H42" s="63">
        <f t="shared" ref="H42:H44" si="0">+F42+G42</f>
        <v>16.5</v>
      </c>
      <c r="I42" s="12">
        <v>4.4000000000000004</v>
      </c>
      <c r="J42" s="14"/>
      <c r="K42" s="36">
        <f t="shared" ref="K42:K44" si="1">H42+I42-J42</f>
        <v>20.9</v>
      </c>
      <c r="L42" s="92">
        <v>2</v>
      </c>
    </row>
    <row r="43" spans="1:18" ht="15.75" x14ac:dyDescent="0.25">
      <c r="A43" s="60">
        <v>3</v>
      </c>
      <c r="B43" s="13" t="s">
        <v>235</v>
      </c>
      <c r="C43" s="14" t="s">
        <v>89</v>
      </c>
      <c r="D43" s="14" t="s">
        <v>111</v>
      </c>
      <c r="E43" s="14" t="s">
        <v>99</v>
      </c>
      <c r="F43" s="14">
        <v>8.4</v>
      </c>
      <c r="G43" s="14">
        <v>8.5</v>
      </c>
      <c r="H43" s="63">
        <f t="shared" si="0"/>
        <v>16.899999999999999</v>
      </c>
      <c r="I43" s="12">
        <v>3.5</v>
      </c>
      <c r="J43" s="14"/>
      <c r="K43" s="36">
        <f t="shared" si="1"/>
        <v>20.399999999999999</v>
      </c>
      <c r="L43" s="92">
        <v>3</v>
      </c>
    </row>
    <row r="44" spans="1:18" ht="15.75" x14ac:dyDescent="0.25">
      <c r="A44" s="60">
        <v>4</v>
      </c>
      <c r="B44" s="13" t="s">
        <v>236</v>
      </c>
      <c r="C44" s="14" t="s">
        <v>185</v>
      </c>
      <c r="D44" s="14" t="s">
        <v>254</v>
      </c>
      <c r="E44" s="14" t="s">
        <v>99</v>
      </c>
      <c r="F44" s="14">
        <v>8.5</v>
      </c>
      <c r="G44" s="14">
        <v>8.4</v>
      </c>
      <c r="H44" s="63">
        <f t="shared" si="0"/>
        <v>16.899999999999999</v>
      </c>
      <c r="I44" s="12">
        <v>3.3</v>
      </c>
      <c r="J44" s="14"/>
      <c r="K44" s="36">
        <f t="shared" si="1"/>
        <v>20.2</v>
      </c>
      <c r="L44" s="92">
        <v>4</v>
      </c>
    </row>
    <row r="45" spans="1:18" x14ac:dyDescent="0.25">
      <c r="A45" s="71"/>
      <c r="B45" s="72"/>
      <c r="C45" s="49"/>
      <c r="D45" s="73"/>
      <c r="E45" s="49"/>
      <c r="F45" s="79"/>
      <c r="G45" s="79"/>
    </row>
    <row r="47" spans="1:18" x14ac:dyDescent="0.25">
      <c r="A47" s="79"/>
      <c r="B47" s="79"/>
      <c r="C47" s="136" t="s">
        <v>33</v>
      </c>
      <c r="D47" s="136"/>
      <c r="E47" s="79"/>
      <c r="F47" s="79"/>
      <c r="G47" s="136" t="s">
        <v>35</v>
      </c>
      <c r="H47" s="136"/>
      <c r="I47" s="136"/>
      <c r="J47" s="79"/>
      <c r="K47" s="79"/>
      <c r="L47" s="38"/>
      <c r="M47" s="38"/>
      <c r="N47" s="38"/>
      <c r="O47" s="38"/>
      <c r="P47" s="38"/>
      <c r="Q47" s="38"/>
      <c r="R47" s="38"/>
    </row>
    <row r="48" spans="1:18" x14ac:dyDescent="0.25">
      <c r="A48" s="65"/>
      <c r="B48" s="79"/>
      <c r="C48" s="79"/>
      <c r="D48" s="79"/>
      <c r="E48" s="79"/>
      <c r="F48" s="79"/>
      <c r="G48" s="79"/>
      <c r="H48" s="79"/>
      <c r="I48" s="79"/>
      <c r="J48" s="66"/>
      <c r="O48" s="79"/>
      <c r="P48" s="79"/>
    </row>
    <row r="49" spans="3:9" x14ac:dyDescent="0.25">
      <c r="C49" s="117" t="s">
        <v>34</v>
      </c>
      <c r="D49" s="117"/>
      <c r="G49" s="117" t="s">
        <v>36</v>
      </c>
      <c r="H49" s="117"/>
      <c r="I49" s="117"/>
    </row>
    <row r="54" spans="3:9" ht="15" customHeight="1" x14ac:dyDescent="0.25"/>
  </sheetData>
  <autoFilter ref="B26:K26">
    <sortState ref="B27:K34">
      <sortCondition descending="1" ref="K26"/>
    </sortState>
  </autoFilter>
  <mergeCells count="49">
    <mergeCell ref="D3:D6"/>
    <mergeCell ref="E3:E6"/>
    <mergeCell ref="I5:I6"/>
    <mergeCell ref="J5:J6"/>
    <mergeCell ref="K5:K6"/>
    <mergeCell ref="A36:A39"/>
    <mergeCell ref="B36:B39"/>
    <mergeCell ref="C36:C39"/>
    <mergeCell ref="D36:D39"/>
    <mergeCell ref="E36:E39"/>
    <mergeCell ref="L36:L39"/>
    <mergeCell ref="F36:K37"/>
    <mergeCell ref="F38:G39"/>
    <mergeCell ref="H38:H39"/>
    <mergeCell ref="I38:I39"/>
    <mergeCell ref="J38:J39"/>
    <mergeCell ref="K38:K39"/>
    <mergeCell ref="A1:R1"/>
    <mergeCell ref="A2:R2"/>
    <mergeCell ref="F3:R3"/>
    <mergeCell ref="F4:K4"/>
    <mergeCell ref="L4:Q4"/>
    <mergeCell ref="R4:R6"/>
    <mergeCell ref="F5:G6"/>
    <mergeCell ref="H5:H6"/>
    <mergeCell ref="L5:M6"/>
    <mergeCell ref="N5:N6"/>
    <mergeCell ref="O5:O6"/>
    <mergeCell ref="P5:P6"/>
    <mergeCell ref="Q5:Q6"/>
    <mergeCell ref="A3:A6"/>
    <mergeCell ref="B3:B6"/>
    <mergeCell ref="C3:C6"/>
    <mergeCell ref="A22:A25"/>
    <mergeCell ref="B22:B25"/>
    <mergeCell ref="C22:C25"/>
    <mergeCell ref="D22:D25"/>
    <mergeCell ref="E22:E25"/>
    <mergeCell ref="L22:L25"/>
    <mergeCell ref="F24:G25"/>
    <mergeCell ref="H24:H25"/>
    <mergeCell ref="I24:I25"/>
    <mergeCell ref="J24:J25"/>
    <mergeCell ref="K24:K25"/>
    <mergeCell ref="C47:D47"/>
    <mergeCell ref="G47:I47"/>
    <mergeCell ref="C49:D49"/>
    <mergeCell ref="G49:I49"/>
    <mergeCell ref="F22:K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G4" sqref="F4:G4"/>
    </sheetView>
  </sheetViews>
  <sheetFormatPr defaultRowHeight="15" x14ac:dyDescent="0.25"/>
  <cols>
    <col min="1" max="1" width="30.28515625" customWidth="1"/>
    <col min="2" max="2" width="19.42578125" customWidth="1"/>
    <col min="3" max="3" width="16" customWidth="1"/>
    <col min="4" max="4" width="14.7109375" customWidth="1"/>
  </cols>
  <sheetData>
    <row r="1" spans="1:4" ht="26.25" x14ac:dyDescent="0.25">
      <c r="A1" s="120" t="s">
        <v>13</v>
      </c>
      <c r="B1" s="120"/>
      <c r="C1" s="120"/>
      <c r="D1" s="1"/>
    </row>
    <row r="2" spans="1:4" ht="45.75" customHeight="1" x14ac:dyDescent="0.25">
      <c r="A2" s="155" t="s">
        <v>247</v>
      </c>
      <c r="B2" s="155"/>
      <c r="C2" s="155"/>
      <c r="D2" s="1"/>
    </row>
    <row r="3" spans="1:4" ht="30.75" customHeight="1" x14ac:dyDescent="0.25">
      <c r="A3" s="119" t="s">
        <v>12</v>
      </c>
      <c r="B3" s="119"/>
      <c r="C3" s="119"/>
      <c r="D3" s="1"/>
    </row>
    <row r="4" spans="1:4" ht="15" customHeight="1" x14ac:dyDescent="0.25">
      <c r="A4" s="119" t="s">
        <v>11</v>
      </c>
      <c r="B4" s="119"/>
      <c r="C4" s="119"/>
      <c r="D4" s="1"/>
    </row>
    <row r="5" spans="1:4" x14ac:dyDescent="0.25">
      <c r="A5" t="s">
        <v>39</v>
      </c>
      <c r="B5" t="s">
        <v>14</v>
      </c>
      <c r="C5" t="s">
        <v>19</v>
      </c>
    </row>
    <row r="6" spans="1:4" x14ac:dyDescent="0.25">
      <c r="A6" t="s">
        <v>40</v>
      </c>
      <c r="B6" t="s">
        <v>15</v>
      </c>
      <c r="C6" t="s">
        <v>19</v>
      </c>
    </row>
    <row r="7" spans="1:4" x14ac:dyDescent="0.25">
      <c r="A7" t="s">
        <v>41</v>
      </c>
      <c r="B7" t="s">
        <v>16</v>
      </c>
      <c r="C7" t="s">
        <v>17</v>
      </c>
    </row>
    <row r="8" spans="1:4" x14ac:dyDescent="0.25">
      <c r="A8" t="s">
        <v>42</v>
      </c>
      <c r="B8" t="s">
        <v>16</v>
      </c>
      <c r="C8" t="s">
        <v>18</v>
      </c>
    </row>
    <row r="9" spans="1:4" x14ac:dyDescent="0.25">
      <c r="A9" t="s">
        <v>43</v>
      </c>
      <c r="B9" t="s">
        <v>16</v>
      </c>
      <c r="C9" t="s">
        <v>19</v>
      </c>
    </row>
    <row r="10" spans="1:4" x14ac:dyDescent="0.25">
      <c r="A10" t="s">
        <v>44</v>
      </c>
      <c r="B10" t="s">
        <v>16</v>
      </c>
      <c r="C10" t="s">
        <v>19</v>
      </c>
    </row>
    <row r="11" spans="1:4" x14ac:dyDescent="0.25">
      <c r="A11" t="s">
        <v>45</v>
      </c>
      <c r="B11" t="s">
        <v>16</v>
      </c>
      <c r="C11" t="s">
        <v>19</v>
      </c>
    </row>
    <row r="12" spans="1:4" x14ac:dyDescent="0.25">
      <c r="A12" t="s">
        <v>46</v>
      </c>
      <c r="B12" t="s">
        <v>16</v>
      </c>
      <c r="C12" t="s">
        <v>19</v>
      </c>
    </row>
    <row r="13" spans="1:4" x14ac:dyDescent="0.25">
      <c r="A13" t="s">
        <v>47</v>
      </c>
      <c r="B13" t="s">
        <v>16</v>
      </c>
      <c r="C13" t="s">
        <v>19</v>
      </c>
    </row>
    <row r="14" spans="1:4" x14ac:dyDescent="0.25">
      <c r="A14" t="s">
        <v>48</v>
      </c>
      <c r="B14" t="s">
        <v>16</v>
      </c>
      <c r="C14" t="s">
        <v>19</v>
      </c>
    </row>
    <row r="15" spans="1:4" x14ac:dyDescent="0.25">
      <c r="A15" t="s">
        <v>49</v>
      </c>
      <c r="B15" t="s">
        <v>16</v>
      </c>
      <c r="C15" t="s">
        <v>19</v>
      </c>
    </row>
    <row r="16" spans="1:4" x14ac:dyDescent="0.25">
      <c r="A16" t="s">
        <v>50</v>
      </c>
      <c r="B16" t="s">
        <v>16</v>
      </c>
      <c r="C16" t="s">
        <v>19</v>
      </c>
    </row>
    <row r="17" spans="1:3" x14ac:dyDescent="0.25">
      <c r="A17" t="s">
        <v>51</v>
      </c>
      <c r="B17" t="s">
        <v>16</v>
      </c>
      <c r="C17" t="s">
        <v>19</v>
      </c>
    </row>
    <row r="18" spans="1:3" x14ac:dyDescent="0.25">
      <c r="A18" t="s">
        <v>52</v>
      </c>
      <c r="B18" t="s">
        <v>16</v>
      </c>
      <c r="C18" t="s">
        <v>19</v>
      </c>
    </row>
    <row r="19" spans="1:3" x14ac:dyDescent="0.25">
      <c r="A19" t="s">
        <v>53</v>
      </c>
      <c r="B19" t="s">
        <v>16</v>
      </c>
      <c r="C19" t="s">
        <v>19</v>
      </c>
    </row>
    <row r="20" spans="1:3" x14ac:dyDescent="0.25">
      <c r="A20" t="s">
        <v>54</v>
      </c>
      <c r="B20" t="s">
        <v>16</v>
      </c>
      <c r="C20" t="s">
        <v>19</v>
      </c>
    </row>
    <row r="21" spans="1:3" x14ac:dyDescent="0.25">
      <c r="A21" t="s">
        <v>55</v>
      </c>
      <c r="B21" t="s">
        <v>16</v>
      </c>
      <c r="C21" t="s">
        <v>19</v>
      </c>
    </row>
    <row r="22" spans="1:3" x14ac:dyDescent="0.25">
      <c r="A22" t="s">
        <v>56</v>
      </c>
      <c r="B22" t="s">
        <v>16</v>
      </c>
      <c r="C22" t="s">
        <v>19</v>
      </c>
    </row>
    <row r="23" spans="1:3" x14ac:dyDescent="0.25">
      <c r="A23" t="s">
        <v>57</v>
      </c>
      <c r="B23" t="s">
        <v>16</v>
      </c>
      <c r="C23" t="s">
        <v>19</v>
      </c>
    </row>
  </sheetData>
  <mergeCells count="4">
    <mergeCell ref="A4:C4"/>
    <mergeCell ref="A3:C3"/>
    <mergeCell ref="A2:C2"/>
    <mergeCell ref="A1:C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topLeftCell="A13" zoomScaleNormal="100" workbookViewId="0">
      <selection activeCell="B31" sqref="B31"/>
    </sheetView>
  </sheetViews>
  <sheetFormatPr defaultRowHeight="15" x14ac:dyDescent="0.25"/>
  <cols>
    <col min="1" max="1" width="4.7109375" customWidth="1"/>
    <col min="2" max="2" width="25.140625" customWidth="1"/>
    <col min="3" max="3" width="11.42578125" customWidth="1"/>
    <col min="4" max="4" width="12.28515625" customWidth="1"/>
    <col min="5" max="5" width="7.5703125" customWidth="1"/>
    <col min="6" max="6" width="7.42578125" customWidth="1"/>
    <col min="7" max="7" width="6.28515625" customWidth="1"/>
    <col min="8" max="8" width="9.7109375" customWidth="1"/>
    <col min="9" max="9" width="7.5703125" customWidth="1"/>
    <col min="10" max="10" width="8.42578125" customWidth="1"/>
    <col min="11" max="11" width="7.28515625" customWidth="1"/>
    <col min="12" max="12" width="9.28515625" customWidth="1"/>
    <col min="13" max="13" width="8.140625" customWidth="1"/>
    <col min="14" max="14" width="7.85546875" customWidth="1"/>
    <col min="15" max="15" width="10" customWidth="1"/>
  </cols>
  <sheetData>
    <row r="1" spans="1:21" x14ac:dyDescent="0.25">
      <c r="A1" s="121" t="s">
        <v>20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</row>
    <row r="2" spans="1:21" x14ac:dyDescent="0.25">
      <c r="A2" s="123" t="s">
        <v>37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</row>
    <row r="3" spans="1:21" x14ac:dyDescent="0.25">
      <c r="A3" s="125" t="s">
        <v>0</v>
      </c>
      <c r="B3" s="125" t="s">
        <v>21</v>
      </c>
      <c r="C3" s="125" t="s">
        <v>22</v>
      </c>
      <c r="D3" s="127" t="s">
        <v>23</v>
      </c>
      <c r="E3" s="127" t="s">
        <v>30</v>
      </c>
      <c r="F3" s="129" t="s">
        <v>26</v>
      </c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1"/>
    </row>
    <row r="4" spans="1:21" x14ac:dyDescent="0.25">
      <c r="A4" s="126"/>
      <c r="B4" s="126"/>
      <c r="C4" s="126"/>
      <c r="D4" s="128"/>
      <c r="E4" s="128"/>
      <c r="F4" s="129" t="s">
        <v>24</v>
      </c>
      <c r="G4" s="130"/>
      <c r="H4" s="132"/>
      <c r="I4" s="130"/>
      <c r="J4" s="130"/>
      <c r="K4" s="130"/>
      <c r="L4" s="131"/>
      <c r="M4" s="129" t="s">
        <v>25</v>
      </c>
      <c r="N4" s="130"/>
      <c r="O4" s="130"/>
      <c r="P4" s="130"/>
      <c r="Q4" s="130"/>
      <c r="R4" s="130"/>
      <c r="S4" s="130"/>
      <c r="T4" s="135" t="s">
        <v>29</v>
      </c>
    </row>
    <row r="5" spans="1:21" ht="63" customHeight="1" x14ac:dyDescent="0.25">
      <c r="A5" s="126"/>
      <c r="B5" s="126"/>
      <c r="C5" s="126"/>
      <c r="D5" s="128"/>
      <c r="E5" s="128"/>
      <c r="F5" s="133" t="s">
        <v>1</v>
      </c>
      <c r="G5" s="134"/>
      <c r="H5" s="2" t="s">
        <v>27</v>
      </c>
      <c r="I5" s="3" t="s">
        <v>2</v>
      </c>
      <c r="J5" s="4" t="s">
        <v>3</v>
      </c>
      <c r="K5" s="4" t="s">
        <v>4</v>
      </c>
      <c r="L5" s="43" t="s">
        <v>28</v>
      </c>
      <c r="M5" s="133" t="s">
        <v>1</v>
      </c>
      <c r="N5" s="134"/>
      <c r="O5" s="2" t="s">
        <v>27</v>
      </c>
      <c r="P5" s="5" t="s">
        <v>2</v>
      </c>
      <c r="Q5" s="6" t="s">
        <v>3</v>
      </c>
      <c r="R5" s="4" t="s">
        <v>5</v>
      </c>
      <c r="S5" s="43" t="s">
        <v>28</v>
      </c>
      <c r="T5" s="135"/>
    </row>
    <row r="6" spans="1:21" ht="15.75" x14ac:dyDescent="0.25">
      <c r="A6" s="7"/>
      <c r="B6" s="7"/>
      <c r="C6" s="7"/>
      <c r="D6" s="7"/>
      <c r="E6" s="7"/>
      <c r="F6" s="6"/>
      <c r="G6" s="8"/>
      <c r="H6" s="9"/>
      <c r="I6" s="5"/>
      <c r="J6" s="6"/>
      <c r="K6" s="6"/>
      <c r="L6" s="10"/>
      <c r="M6" s="6"/>
      <c r="N6" s="8"/>
      <c r="O6" s="9"/>
      <c r="P6" s="5"/>
      <c r="Q6" s="6"/>
      <c r="R6" s="6"/>
      <c r="S6" s="10"/>
      <c r="T6" s="11"/>
    </row>
    <row r="7" spans="1:21" ht="15.75" x14ac:dyDescent="0.25">
      <c r="A7" s="12">
        <v>1</v>
      </c>
      <c r="B7" s="24" t="s">
        <v>88</v>
      </c>
      <c r="C7" s="12" t="s">
        <v>85</v>
      </c>
      <c r="D7" s="14" t="s">
        <v>86</v>
      </c>
      <c r="E7" s="14" t="s">
        <v>87</v>
      </c>
      <c r="F7" s="15">
        <v>8.1999999999999993</v>
      </c>
      <c r="G7" s="16">
        <v>7.9</v>
      </c>
      <c r="H7" s="17">
        <f t="shared" ref="H7:H15" si="0">F7+G7</f>
        <v>16.100000000000001</v>
      </c>
      <c r="I7" s="12">
        <v>9.5</v>
      </c>
      <c r="J7" s="18">
        <v>10.455</v>
      </c>
      <c r="K7" s="14"/>
      <c r="L7" s="19">
        <f t="shared" ref="L7:L15" si="1">H7+I7+J7-K7</f>
        <v>36.055</v>
      </c>
      <c r="M7" s="14">
        <v>8</v>
      </c>
      <c r="N7" s="16">
        <v>7.9</v>
      </c>
      <c r="O7" s="17">
        <f t="shared" ref="O7:O15" si="2">M7+N7</f>
        <v>15.9</v>
      </c>
      <c r="P7" s="20">
        <v>9.8000000000000007</v>
      </c>
      <c r="Q7" s="21">
        <v>10.255000000000001</v>
      </c>
      <c r="R7" s="14">
        <v>2.8</v>
      </c>
      <c r="S7" s="19">
        <f t="shared" ref="S7:S15" si="3">O7+P7+Q7+R7</f>
        <v>38.755000000000003</v>
      </c>
      <c r="T7" s="22">
        <f t="shared" ref="T7:T15" si="4">L7+S7</f>
        <v>74.81</v>
      </c>
    </row>
    <row r="8" spans="1:21" ht="15.75" x14ac:dyDescent="0.25">
      <c r="A8" s="21">
        <v>2</v>
      </c>
      <c r="B8" s="13" t="s">
        <v>202</v>
      </c>
      <c r="C8" s="84" t="s">
        <v>89</v>
      </c>
      <c r="D8" s="14" t="s">
        <v>169</v>
      </c>
      <c r="E8" s="14" t="s">
        <v>87</v>
      </c>
      <c r="F8" s="15">
        <v>7.5</v>
      </c>
      <c r="G8" s="16">
        <v>7.5</v>
      </c>
      <c r="H8" s="17">
        <f t="shared" si="0"/>
        <v>15</v>
      </c>
      <c r="I8" s="18">
        <v>9.6</v>
      </c>
      <c r="J8" s="112">
        <v>9.4649999999999999</v>
      </c>
      <c r="K8" s="14"/>
      <c r="L8" s="19">
        <f t="shared" si="1"/>
        <v>34.064999999999998</v>
      </c>
      <c r="M8" s="14">
        <v>7.7</v>
      </c>
      <c r="N8" s="16">
        <v>7.7</v>
      </c>
      <c r="O8" s="17">
        <f t="shared" si="2"/>
        <v>15.4</v>
      </c>
      <c r="P8" s="20">
        <v>9.6</v>
      </c>
      <c r="Q8" s="21">
        <v>9.4250000000000007</v>
      </c>
      <c r="R8" s="14">
        <v>2.8</v>
      </c>
      <c r="S8" s="19">
        <f t="shared" si="3"/>
        <v>37.224999999999994</v>
      </c>
      <c r="T8" s="23">
        <f t="shared" si="4"/>
        <v>71.289999999999992</v>
      </c>
    </row>
    <row r="9" spans="1:21" ht="15.75" x14ac:dyDescent="0.25">
      <c r="A9" s="21">
        <v>3</v>
      </c>
      <c r="B9" s="13" t="s">
        <v>93</v>
      </c>
      <c r="C9" s="84" t="s">
        <v>85</v>
      </c>
      <c r="D9" s="14" t="s">
        <v>86</v>
      </c>
      <c r="E9" s="14" t="s">
        <v>87</v>
      </c>
      <c r="F9" s="15">
        <v>7.5</v>
      </c>
      <c r="G9" s="16">
        <v>7.5</v>
      </c>
      <c r="H9" s="17">
        <f t="shared" si="0"/>
        <v>15</v>
      </c>
      <c r="I9" s="18">
        <v>9.6</v>
      </c>
      <c r="J9" s="12">
        <v>10.095000000000001</v>
      </c>
      <c r="K9" s="14"/>
      <c r="L9" s="19">
        <f t="shared" si="1"/>
        <v>34.695</v>
      </c>
      <c r="M9" s="14">
        <v>7.4</v>
      </c>
      <c r="N9" s="16">
        <v>7.4</v>
      </c>
      <c r="O9" s="17">
        <f t="shared" si="2"/>
        <v>14.8</v>
      </c>
      <c r="P9" s="20">
        <v>8.8000000000000007</v>
      </c>
      <c r="Q9" s="21">
        <v>10.09</v>
      </c>
      <c r="R9" s="14">
        <v>2.8</v>
      </c>
      <c r="S9" s="19">
        <f t="shared" si="3"/>
        <v>36.489999999999995</v>
      </c>
      <c r="T9" s="23">
        <f t="shared" si="4"/>
        <v>71.185000000000002</v>
      </c>
      <c r="U9" s="96"/>
    </row>
    <row r="10" spans="1:21" ht="15.75" x14ac:dyDescent="0.25">
      <c r="A10" s="14">
        <v>4</v>
      </c>
      <c r="B10" s="13" t="s">
        <v>92</v>
      </c>
      <c r="C10" s="84" t="s">
        <v>85</v>
      </c>
      <c r="D10" s="14" t="s">
        <v>86</v>
      </c>
      <c r="E10" s="14" t="s">
        <v>87</v>
      </c>
      <c r="F10" s="15">
        <v>7.2</v>
      </c>
      <c r="G10" s="16">
        <v>7.3</v>
      </c>
      <c r="H10" s="17">
        <f t="shared" si="0"/>
        <v>14.5</v>
      </c>
      <c r="I10" s="18">
        <v>9.6</v>
      </c>
      <c r="J10" s="12">
        <v>10.074999999999999</v>
      </c>
      <c r="K10" s="14"/>
      <c r="L10" s="19">
        <f t="shared" si="1"/>
        <v>34.174999999999997</v>
      </c>
      <c r="M10" s="14">
        <v>7</v>
      </c>
      <c r="N10" s="16">
        <v>7.1</v>
      </c>
      <c r="O10" s="17">
        <f t="shared" si="2"/>
        <v>14.1</v>
      </c>
      <c r="P10" s="20">
        <v>9.4</v>
      </c>
      <c r="Q10" s="21">
        <v>10.074999999999999</v>
      </c>
      <c r="R10" s="14">
        <v>2.8</v>
      </c>
      <c r="S10" s="19">
        <f t="shared" si="3"/>
        <v>36.375</v>
      </c>
      <c r="T10" s="23">
        <f t="shared" si="4"/>
        <v>70.55</v>
      </c>
      <c r="U10" s="96"/>
    </row>
    <row r="11" spans="1:21" s="96" customFormat="1" ht="15.75" x14ac:dyDescent="0.25">
      <c r="A11" s="12">
        <v>5</v>
      </c>
      <c r="B11" s="13" t="s">
        <v>95</v>
      </c>
      <c r="C11" s="14" t="s">
        <v>85</v>
      </c>
      <c r="D11" s="14" t="s">
        <v>86</v>
      </c>
      <c r="E11" s="14" t="s">
        <v>87</v>
      </c>
      <c r="F11" s="15">
        <v>6.6</v>
      </c>
      <c r="G11" s="16">
        <v>6.5</v>
      </c>
      <c r="H11" s="17">
        <f t="shared" si="0"/>
        <v>13.1</v>
      </c>
      <c r="I11" s="18">
        <v>9.4</v>
      </c>
      <c r="J11" s="12">
        <v>9.4149999999999991</v>
      </c>
      <c r="K11" s="14"/>
      <c r="L11" s="19">
        <f t="shared" si="1"/>
        <v>31.914999999999999</v>
      </c>
      <c r="M11" s="14">
        <v>7.4</v>
      </c>
      <c r="N11" s="16">
        <v>7.3</v>
      </c>
      <c r="O11" s="17">
        <f t="shared" si="2"/>
        <v>14.7</v>
      </c>
      <c r="P11" s="20">
        <v>9.1</v>
      </c>
      <c r="Q11" s="21">
        <v>9.6150000000000002</v>
      </c>
      <c r="R11" s="14">
        <v>2.8</v>
      </c>
      <c r="S11" s="19">
        <f t="shared" si="3"/>
        <v>36.214999999999996</v>
      </c>
      <c r="T11" s="23">
        <f t="shared" si="4"/>
        <v>68.13</v>
      </c>
    </row>
    <row r="12" spans="1:21" s="96" customFormat="1" ht="15.75" x14ac:dyDescent="0.25">
      <c r="A12" s="21">
        <v>6</v>
      </c>
      <c r="B12" s="13" t="s">
        <v>203</v>
      </c>
      <c r="C12" s="14" t="s">
        <v>89</v>
      </c>
      <c r="D12" s="14" t="s">
        <v>169</v>
      </c>
      <c r="E12" s="14" t="s">
        <v>87</v>
      </c>
      <c r="F12" s="15">
        <v>6.8</v>
      </c>
      <c r="G12" s="16">
        <v>6.7</v>
      </c>
      <c r="H12" s="17">
        <f t="shared" si="0"/>
        <v>13.5</v>
      </c>
      <c r="I12" s="18">
        <v>8.6999999999999993</v>
      </c>
      <c r="J12" s="14">
        <v>8.7249999999999996</v>
      </c>
      <c r="K12" s="14"/>
      <c r="L12" s="19">
        <f t="shared" si="1"/>
        <v>30.924999999999997</v>
      </c>
      <c r="M12" s="14">
        <v>7.4</v>
      </c>
      <c r="N12" s="16">
        <v>7.4</v>
      </c>
      <c r="O12" s="17">
        <f t="shared" si="2"/>
        <v>14.8</v>
      </c>
      <c r="P12" s="20">
        <v>9.6999999999999993</v>
      </c>
      <c r="Q12" s="21">
        <v>9.5500000000000007</v>
      </c>
      <c r="R12" s="14">
        <v>2.8</v>
      </c>
      <c r="S12" s="19">
        <f t="shared" si="3"/>
        <v>36.849999999999994</v>
      </c>
      <c r="T12" s="23">
        <f t="shared" si="4"/>
        <v>67.774999999999991</v>
      </c>
    </row>
    <row r="13" spans="1:21" s="96" customFormat="1" ht="15.75" x14ac:dyDescent="0.25">
      <c r="A13" s="21">
        <v>7</v>
      </c>
      <c r="B13" s="13" t="s">
        <v>91</v>
      </c>
      <c r="C13" s="14" t="s">
        <v>85</v>
      </c>
      <c r="D13" s="14" t="s">
        <v>86</v>
      </c>
      <c r="E13" s="14" t="s">
        <v>87</v>
      </c>
      <c r="F13" s="15">
        <v>6.3</v>
      </c>
      <c r="G13" s="16">
        <v>6.4</v>
      </c>
      <c r="H13" s="17">
        <f t="shared" si="0"/>
        <v>12.7</v>
      </c>
      <c r="I13" s="18">
        <v>8</v>
      </c>
      <c r="J13" s="12">
        <v>9.4649999999999999</v>
      </c>
      <c r="K13" s="14"/>
      <c r="L13" s="19">
        <f t="shared" si="1"/>
        <v>30.164999999999999</v>
      </c>
      <c r="M13" s="14">
        <v>6.8</v>
      </c>
      <c r="N13" s="16">
        <v>6.7</v>
      </c>
      <c r="O13" s="17">
        <f t="shared" si="2"/>
        <v>13.5</v>
      </c>
      <c r="P13" s="20">
        <v>9</v>
      </c>
      <c r="Q13" s="21">
        <v>10.145</v>
      </c>
      <c r="R13" s="14">
        <v>2.8</v>
      </c>
      <c r="S13" s="19">
        <f t="shared" si="3"/>
        <v>35.444999999999993</v>
      </c>
      <c r="T13" s="23">
        <f t="shared" si="4"/>
        <v>65.609999999999985</v>
      </c>
    </row>
    <row r="14" spans="1:21" s="96" customFormat="1" ht="15.75" x14ac:dyDescent="0.25">
      <c r="A14" s="14">
        <v>8</v>
      </c>
      <c r="B14" s="13" t="s">
        <v>94</v>
      </c>
      <c r="C14" s="84" t="s">
        <v>85</v>
      </c>
      <c r="D14" s="14" t="s">
        <v>86</v>
      </c>
      <c r="E14" s="14" t="s">
        <v>90</v>
      </c>
      <c r="F14" s="15">
        <v>6.6</v>
      </c>
      <c r="G14" s="16">
        <v>6.7</v>
      </c>
      <c r="H14" s="17">
        <f t="shared" si="0"/>
        <v>13.3</v>
      </c>
      <c r="I14" s="18">
        <v>9.8000000000000007</v>
      </c>
      <c r="J14" s="12">
        <v>9.3350000000000009</v>
      </c>
      <c r="K14" s="14"/>
      <c r="L14" s="19">
        <f t="shared" si="1"/>
        <v>32.435000000000002</v>
      </c>
      <c r="M14" s="14">
        <v>6.4</v>
      </c>
      <c r="N14" s="16">
        <v>6.6</v>
      </c>
      <c r="O14" s="17">
        <f t="shared" si="2"/>
        <v>13</v>
      </c>
      <c r="P14" s="20">
        <v>8.8000000000000007</v>
      </c>
      <c r="Q14" s="21">
        <v>9.1349999999999998</v>
      </c>
      <c r="R14" s="14">
        <v>1.9</v>
      </c>
      <c r="S14" s="19">
        <f t="shared" si="3"/>
        <v>32.835000000000001</v>
      </c>
      <c r="T14" s="23">
        <f t="shared" si="4"/>
        <v>65.27000000000001</v>
      </c>
    </row>
    <row r="15" spans="1:21" ht="15.75" x14ac:dyDescent="0.25">
      <c r="A15" s="12">
        <v>9</v>
      </c>
      <c r="B15" s="13" t="s">
        <v>252</v>
      </c>
      <c r="C15" s="14" t="s">
        <v>85</v>
      </c>
      <c r="D15" s="14" t="s">
        <v>86</v>
      </c>
      <c r="E15" s="14" t="s">
        <v>90</v>
      </c>
      <c r="F15" s="15">
        <v>6.2</v>
      </c>
      <c r="G15" s="16">
        <v>6.2</v>
      </c>
      <c r="H15" s="17">
        <f t="shared" si="0"/>
        <v>12.4</v>
      </c>
      <c r="I15" s="18">
        <v>8.6999999999999993</v>
      </c>
      <c r="J15" s="12">
        <v>8.7899999999999991</v>
      </c>
      <c r="K15" s="14"/>
      <c r="L15" s="19">
        <f t="shared" si="1"/>
        <v>29.89</v>
      </c>
      <c r="M15" s="14">
        <v>7</v>
      </c>
      <c r="N15" s="16">
        <v>7</v>
      </c>
      <c r="O15" s="17">
        <f t="shared" si="2"/>
        <v>14</v>
      </c>
      <c r="P15" s="20">
        <v>9.8000000000000007</v>
      </c>
      <c r="Q15" s="21">
        <v>9.4949999999999992</v>
      </c>
      <c r="R15" s="14">
        <v>1.9</v>
      </c>
      <c r="S15" s="19">
        <f t="shared" si="3"/>
        <v>35.195</v>
      </c>
      <c r="T15" s="23">
        <f t="shared" si="4"/>
        <v>65.085000000000008</v>
      </c>
    </row>
    <row r="16" spans="1:21" x14ac:dyDescent="0.25">
      <c r="A16" s="25"/>
      <c r="B16" s="26"/>
      <c r="C16" s="25"/>
      <c r="D16" s="25"/>
      <c r="E16" s="25"/>
      <c r="F16" s="25"/>
      <c r="G16" s="25"/>
      <c r="I16" s="25"/>
      <c r="J16" s="25"/>
      <c r="K16" s="25"/>
      <c r="M16" s="25"/>
      <c r="N16" s="25"/>
      <c r="P16" s="25"/>
      <c r="Q16" s="25"/>
      <c r="R16" s="25"/>
    </row>
    <row r="17" spans="1:20" x14ac:dyDescent="0.25">
      <c r="A17" s="137" t="s">
        <v>38</v>
      </c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27"/>
      <c r="N17" s="27"/>
      <c r="O17" s="27"/>
      <c r="P17" s="27"/>
      <c r="Q17" s="27"/>
      <c r="R17" s="27"/>
      <c r="S17" s="27"/>
      <c r="T17" s="27"/>
    </row>
    <row r="18" spans="1:20" ht="15" customHeight="1" x14ac:dyDescent="0.25">
      <c r="A18" s="138" t="s">
        <v>6</v>
      </c>
      <c r="B18" s="138" t="s">
        <v>21</v>
      </c>
      <c r="C18" s="138" t="s">
        <v>22</v>
      </c>
      <c r="D18" s="139" t="s">
        <v>23</v>
      </c>
      <c r="E18" s="139" t="s">
        <v>30</v>
      </c>
      <c r="F18" s="140" t="s">
        <v>32</v>
      </c>
      <c r="G18" s="140"/>
      <c r="H18" s="140"/>
      <c r="I18" s="140"/>
      <c r="J18" s="140"/>
      <c r="K18" s="140"/>
      <c r="L18" s="140"/>
      <c r="M18" s="140"/>
      <c r="N18" s="28"/>
      <c r="O18" s="28"/>
      <c r="P18" s="28"/>
      <c r="Q18" s="28"/>
      <c r="R18" s="28"/>
      <c r="S18" s="28"/>
      <c r="T18" s="28"/>
    </row>
    <row r="19" spans="1:20" x14ac:dyDescent="0.25">
      <c r="A19" s="138"/>
      <c r="B19" s="138"/>
      <c r="C19" s="138"/>
      <c r="D19" s="139"/>
      <c r="E19" s="139"/>
      <c r="F19" s="140"/>
      <c r="G19" s="140"/>
      <c r="H19" s="140"/>
      <c r="I19" s="140"/>
      <c r="J19" s="140"/>
      <c r="K19" s="140"/>
      <c r="L19" s="140"/>
      <c r="M19" s="140"/>
      <c r="N19" s="28"/>
      <c r="O19" s="28"/>
      <c r="P19" s="28"/>
      <c r="Q19" s="28"/>
      <c r="R19" s="28"/>
      <c r="S19" s="28"/>
      <c r="T19" s="28"/>
    </row>
    <row r="20" spans="1:20" ht="30" customHeight="1" x14ac:dyDescent="0.25">
      <c r="A20" s="138"/>
      <c r="B20" s="138"/>
      <c r="C20" s="138"/>
      <c r="D20" s="139"/>
      <c r="E20" s="139"/>
      <c r="F20" s="140" t="s">
        <v>1</v>
      </c>
      <c r="G20" s="140"/>
      <c r="H20" s="2" t="s">
        <v>27</v>
      </c>
      <c r="I20" s="6" t="s">
        <v>2</v>
      </c>
      <c r="J20" s="6" t="s">
        <v>3</v>
      </c>
      <c r="K20" s="6" t="s">
        <v>5</v>
      </c>
      <c r="L20" s="29" t="s">
        <v>29</v>
      </c>
      <c r="M20" s="30" t="s">
        <v>31</v>
      </c>
      <c r="N20" s="28"/>
      <c r="O20" s="28"/>
      <c r="P20" s="28"/>
      <c r="Q20" s="28"/>
      <c r="R20" s="28"/>
      <c r="S20" s="28"/>
      <c r="T20" s="28"/>
    </row>
    <row r="21" spans="1:20" ht="15.75" x14ac:dyDescent="0.25">
      <c r="A21" s="7"/>
      <c r="B21" s="80"/>
      <c r="C21" s="80"/>
      <c r="D21" s="81"/>
      <c r="E21" s="32"/>
      <c r="F21" s="6"/>
      <c r="G21" s="6"/>
      <c r="H21" s="33"/>
      <c r="I21" s="6"/>
      <c r="J21" s="6"/>
      <c r="K21" s="6"/>
      <c r="L21" s="34"/>
      <c r="M21" s="35"/>
      <c r="N21" s="28"/>
      <c r="O21" s="28"/>
      <c r="P21" s="28"/>
      <c r="Q21" s="28"/>
      <c r="R21" s="28"/>
      <c r="S21" s="28"/>
      <c r="T21" s="28"/>
    </row>
    <row r="22" spans="1:20" ht="15.75" x14ac:dyDescent="0.25">
      <c r="A22" s="7">
        <v>1</v>
      </c>
      <c r="B22" s="24" t="s">
        <v>88</v>
      </c>
      <c r="C22" s="12" t="s">
        <v>85</v>
      </c>
      <c r="D22" s="14" t="s">
        <v>86</v>
      </c>
      <c r="E22" s="14" t="s">
        <v>87</v>
      </c>
      <c r="F22" s="7">
        <v>7.8</v>
      </c>
      <c r="G22" s="7">
        <v>7.9</v>
      </c>
      <c r="H22" s="36">
        <f t="shared" ref="H22:H29" si="5">F22+G22</f>
        <v>15.7</v>
      </c>
      <c r="I22" s="7">
        <v>9.3000000000000007</v>
      </c>
      <c r="J22" s="7">
        <v>10.5</v>
      </c>
      <c r="K22" s="7">
        <v>2.8</v>
      </c>
      <c r="L22" s="37">
        <f t="shared" ref="L22:L29" si="6">H22+I22+J22+K22</f>
        <v>38.299999999999997</v>
      </c>
      <c r="M22" s="30">
        <v>1</v>
      </c>
      <c r="N22" s="28"/>
      <c r="O22" s="28"/>
      <c r="P22" s="28"/>
      <c r="Q22" s="28"/>
      <c r="R22" s="28"/>
      <c r="S22" s="28"/>
      <c r="T22" s="28"/>
    </row>
    <row r="23" spans="1:20" ht="15.75" x14ac:dyDescent="0.25">
      <c r="A23" s="21">
        <v>2</v>
      </c>
      <c r="B23" s="13" t="s">
        <v>202</v>
      </c>
      <c r="C23" s="84" t="s">
        <v>89</v>
      </c>
      <c r="D23" s="14" t="s">
        <v>169</v>
      </c>
      <c r="E23" s="14" t="s">
        <v>87</v>
      </c>
      <c r="F23" s="7">
        <v>7.8</v>
      </c>
      <c r="G23" s="7">
        <v>7.7</v>
      </c>
      <c r="H23" s="36">
        <f t="shared" si="5"/>
        <v>15.5</v>
      </c>
      <c r="I23" s="7">
        <v>9.6</v>
      </c>
      <c r="J23" s="7">
        <v>9.5749999999999993</v>
      </c>
      <c r="K23" s="7">
        <v>2.8</v>
      </c>
      <c r="L23" s="37">
        <f t="shared" si="6"/>
        <v>37.474999999999994</v>
      </c>
      <c r="M23" s="30">
        <v>2</v>
      </c>
      <c r="N23" s="38"/>
      <c r="O23" s="38"/>
      <c r="P23" s="38"/>
      <c r="Q23" s="38"/>
      <c r="R23" s="38"/>
      <c r="S23" s="38"/>
      <c r="T23" s="38"/>
    </row>
    <row r="24" spans="1:20" ht="15.75" x14ac:dyDescent="0.25">
      <c r="A24" s="7">
        <v>3</v>
      </c>
      <c r="B24" s="13" t="s">
        <v>93</v>
      </c>
      <c r="C24" s="84" t="s">
        <v>85</v>
      </c>
      <c r="D24" s="14" t="s">
        <v>86</v>
      </c>
      <c r="E24" s="14" t="s">
        <v>87</v>
      </c>
      <c r="F24" s="7">
        <v>7.4</v>
      </c>
      <c r="G24" s="7">
        <v>7.4</v>
      </c>
      <c r="H24" s="36">
        <f t="shared" si="5"/>
        <v>14.8</v>
      </c>
      <c r="I24" s="7">
        <v>9.3000000000000007</v>
      </c>
      <c r="J24" s="7">
        <v>9.9</v>
      </c>
      <c r="K24" s="7">
        <v>2.8</v>
      </c>
      <c r="L24" s="37">
        <f t="shared" si="6"/>
        <v>36.799999999999997</v>
      </c>
      <c r="M24" s="30">
        <v>3</v>
      </c>
      <c r="N24" s="38"/>
      <c r="O24" s="38"/>
      <c r="P24" s="38"/>
      <c r="Q24" s="38"/>
      <c r="R24" s="38"/>
      <c r="S24" s="38"/>
      <c r="T24" s="38"/>
    </row>
    <row r="25" spans="1:20" s="99" customFormat="1" ht="15.75" x14ac:dyDescent="0.25">
      <c r="A25" s="97">
        <v>4</v>
      </c>
      <c r="B25" s="13" t="s">
        <v>95</v>
      </c>
      <c r="C25" s="14" t="s">
        <v>85</v>
      </c>
      <c r="D25" s="14" t="s">
        <v>86</v>
      </c>
      <c r="E25" s="14" t="s">
        <v>87</v>
      </c>
      <c r="F25" s="97">
        <v>7.1</v>
      </c>
      <c r="G25" s="97">
        <v>7.1</v>
      </c>
      <c r="H25" s="36">
        <f t="shared" si="5"/>
        <v>14.2</v>
      </c>
      <c r="I25" s="97">
        <v>9.5</v>
      </c>
      <c r="J25" s="97">
        <v>9.7899999999999991</v>
      </c>
      <c r="K25" s="97">
        <v>2.8</v>
      </c>
      <c r="L25" s="37">
        <f t="shared" si="6"/>
        <v>36.289999999999992</v>
      </c>
      <c r="M25" s="92">
        <v>4</v>
      </c>
      <c r="N25" s="38"/>
      <c r="O25" s="38"/>
      <c r="P25" s="38"/>
      <c r="Q25" s="38"/>
      <c r="R25" s="38"/>
      <c r="S25" s="38"/>
      <c r="T25" s="38"/>
    </row>
    <row r="26" spans="1:20" s="99" customFormat="1" ht="15.75" x14ac:dyDescent="0.25">
      <c r="A26" s="21">
        <v>5</v>
      </c>
      <c r="B26" s="13" t="s">
        <v>203</v>
      </c>
      <c r="C26" s="14" t="s">
        <v>89</v>
      </c>
      <c r="D26" s="14" t="s">
        <v>169</v>
      </c>
      <c r="E26" s="14" t="s">
        <v>87</v>
      </c>
      <c r="F26" s="97">
        <v>7</v>
      </c>
      <c r="G26" s="97">
        <v>7</v>
      </c>
      <c r="H26" s="36">
        <f t="shared" si="5"/>
        <v>14</v>
      </c>
      <c r="I26" s="97">
        <v>9.5</v>
      </c>
      <c r="J26" s="97">
        <v>9.2899999999999991</v>
      </c>
      <c r="K26" s="97">
        <v>2.8</v>
      </c>
      <c r="L26" s="37">
        <f t="shared" si="6"/>
        <v>35.589999999999996</v>
      </c>
      <c r="M26" s="92">
        <v>5</v>
      </c>
      <c r="N26" s="38"/>
      <c r="O26" s="38"/>
      <c r="P26" s="38"/>
      <c r="Q26" s="38"/>
      <c r="R26" s="38"/>
      <c r="S26" s="38"/>
      <c r="T26" s="38"/>
    </row>
    <row r="27" spans="1:20" s="99" customFormat="1" ht="15.75" x14ac:dyDescent="0.25">
      <c r="A27" s="97">
        <v>6</v>
      </c>
      <c r="B27" s="13" t="s">
        <v>91</v>
      </c>
      <c r="C27" s="14" t="s">
        <v>85</v>
      </c>
      <c r="D27" s="14" t="s">
        <v>86</v>
      </c>
      <c r="E27" s="14" t="s">
        <v>87</v>
      </c>
      <c r="F27" s="97">
        <v>6.5</v>
      </c>
      <c r="G27" s="97">
        <v>6.7</v>
      </c>
      <c r="H27" s="36">
        <f t="shared" si="5"/>
        <v>13.2</v>
      </c>
      <c r="I27" s="97">
        <v>8.6999999999999993</v>
      </c>
      <c r="J27" s="97">
        <v>9.59</v>
      </c>
      <c r="K27" s="97">
        <v>2.5</v>
      </c>
      <c r="L27" s="37">
        <f t="shared" si="6"/>
        <v>33.989999999999995</v>
      </c>
      <c r="M27" s="92">
        <v>6</v>
      </c>
      <c r="N27" s="38"/>
      <c r="O27" s="38"/>
      <c r="P27" s="38"/>
      <c r="Q27" s="38"/>
      <c r="R27" s="38"/>
      <c r="S27" s="38"/>
      <c r="T27" s="38"/>
    </row>
    <row r="28" spans="1:20" ht="15.75" x14ac:dyDescent="0.25">
      <c r="A28" s="97">
        <v>7</v>
      </c>
      <c r="B28" s="13" t="s">
        <v>94</v>
      </c>
      <c r="C28" s="84" t="s">
        <v>85</v>
      </c>
      <c r="D28" s="14" t="s">
        <v>86</v>
      </c>
      <c r="E28" s="14" t="s">
        <v>90</v>
      </c>
      <c r="F28" s="7">
        <v>6.5</v>
      </c>
      <c r="G28" s="7">
        <v>6.7</v>
      </c>
      <c r="H28" s="36">
        <f t="shared" si="5"/>
        <v>13.2</v>
      </c>
      <c r="I28" s="7">
        <v>8.8000000000000007</v>
      </c>
      <c r="J28" s="7">
        <v>9</v>
      </c>
      <c r="K28" s="7">
        <v>1.9</v>
      </c>
      <c r="L28" s="37">
        <f t="shared" si="6"/>
        <v>32.9</v>
      </c>
      <c r="M28" s="92">
        <v>7</v>
      </c>
      <c r="N28" s="38"/>
      <c r="O28" s="38"/>
      <c r="P28" s="38"/>
      <c r="Q28" s="38"/>
      <c r="R28" s="38"/>
      <c r="S28" s="38"/>
      <c r="T28" s="38"/>
    </row>
    <row r="29" spans="1:20" ht="15.75" x14ac:dyDescent="0.25">
      <c r="A29" s="21">
        <v>8</v>
      </c>
      <c r="B29" s="13" t="s">
        <v>92</v>
      </c>
      <c r="C29" s="84" t="s">
        <v>85</v>
      </c>
      <c r="D29" s="14" t="s">
        <v>86</v>
      </c>
      <c r="E29" s="14" t="s">
        <v>87</v>
      </c>
      <c r="F29" s="7">
        <v>0.7</v>
      </c>
      <c r="G29" s="7">
        <v>0.7</v>
      </c>
      <c r="H29" s="36">
        <f t="shared" si="5"/>
        <v>1.4</v>
      </c>
      <c r="I29" s="7">
        <v>0.9</v>
      </c>
      <c r="J29" s="7">
        <v>0.98</v>
      </c>
      <c r="K29" s="7">
        <v>0.6</v>
      </c>
      <c r="L29" s="37">
        <f t="shared" si="6"/>
        <v>3.88</v>
      </c>
      <c r="M29" s="92">
        <v>8</v>
      </c>
      <c r="N29" s="38"/>
      <c r="O29" s="38"/>
      <c r="P29" s="38"/>
      <c r="Q29" s="38"/>
      <c r="R29" s="38"/>
      <c r="S29" s="38"/>
      <c r="T29" s="38"/>
    </row>
    <row r="30" spans="1:20" x14ac:dyDescent="0.25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8"/>
      <c r="N30" s="38"/>
      <c r="O30" s="38"/>
      <c r="P30" s="38"/>
      <c r="Q30" s="38"/>
      <c r="R30" s="38"/>
      <c r="S30" s="38"/>
      <c r="T30" s="38"/>
    </row>
    <row r="31" spans="1:20" x14ac:dyDescent="0.25">
      <c r="A31" s="28"/>
      <c r="B31" s="28"/>
      <c r="C31" s="136" t="s">
        <v>33</v>
      </c>
      <c r="D31" s="136"/>
      <c r="E31" s="28"/>
      <c r="F31" s="28"/>
      <c r="G31" s="28"/>
      <c r="H31" s="136" t="s">
        <v>35</v>
      </c>
      <c r="I31" s="136"/>
      <c r="J31" s="136"/>
      <c r="K31" s="28"/>
      <c r="L31" s="28"/>
      <c r="M31" s="38"/>
      <c r="N31" s="38"/>
      <c r="O31" s="38"/>
      <c r="P31" s="38"/>
      <c r="Q31" s="38"/>
      <c r="R31" s="38"/>
      <c r="S31" s="38"/>
      <c r="T31" s="38"/>
    </row>
    <row r="32" spans="1:20" x14ac:dyDescent="0.2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38"/>
      <c r="N32" s="38"/>
      <c r="O32" s="38"/>
      <c r="P32" s="38"/>
      <c r="Q32" s="38"/>
      <c r="R32" s="38"/>
      <c r="S32" s="38"/>
      <c r="T32" s="38"/>
    </row>
    <row r="33" spans="3:10" x14ac:dyDescent="0.25">
      <c r="C33" s="117" t="s">
        <v>34</v>
      </c>
      <c r="D33" s="117"/>
      <c r="H33" s="117" t="s">
        <v>36</v>
      </c>
      <c r="I33" s="117"/>
      <c r="J33" s="117"/>
    </row>
  </sheetData>
  <autoFilter ref="B21:L21">
    <sortState ref="B22:L29">
      <sortCondition descending="1" ref="L21"/>
    </sortState>
  </autoFilter>
  <mergeCells count="25">
    <mergeCell ref="C31:D31"/>
    <mergeCell ref="H31:J31"/>
    <mergeCell ref="C33:D33"/>
    <mergeCell ref="H33:J33"/>
    <mergeCell ref="F5:G5"/>
    <mergeCell ref="A17:L17"/>
    <mergeCell ref="A18:A20"/>
    <mergeCell ref="B18:B20"/>
    <mergeCell ref="C18:C20"/>
    <mergeCell ref="D18:D20"/>
    <mergeCell ref="E18:E20"/>
    <mergeCell ref="F18:M19"/>
    <mergeCell ref="F20:G20"/>
    <mergeCell ref="A1:T1"/>
    <mergeCell ref="A2:T2"/>
    <mergeCell ref="A3:A5"/>
    <mergeCell ref="B3:B5"/>
    <mergeCell ref="C3:C5"/>
    <mergeCell ref="D3:D5"/>
    <mergeCell ref="E3:E5"/>
    <mergeCell ref="F3:T3"/>
    <mergeCell ref="F4:L4"/>
    <mergeCell ref="M5:N5"/>
    <mergeCell ref="M4:S4"/>
    <mergeCell ref="T4:T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zoomScaleNormal="100" workbookViewId="0">
      <selection activeCell="B7" sqref="B7"/>
    </sheetView>
  </sheetViews>
  <sheetFormatPr defaultRowHeight="15" x14ac:dyDescent="0.25"/>
  <cols>
    <col min="1" max="1" width="4" customWidth="1"/>
    <col min="2" max="2" width="26.28515625" customWidth="1"/>
    <col min="3" max="3" width="11.85546875" customWidth="1"/>
    <col min="4" max="4" width="13.28515625" customWidth="1"/>
    <col min="5" max="5" width="7.42578125" customWidth="1"/>
    <col min="6" max="6" width="7.85546875" customWidth="1"/>
    <col min="7" max="7" width="7.7109375" customWidth="1"/>
    <col min="9" max="9" width="7.85546875" customWidth="1"/>
    <col min="11" max="11" width="7.7109375" customWidth="1"/>
    <col min="13" max="13" width="7.5703125" customWidth="1"/>
    <col min="14" max="14" width="7.28515625" customWidth="1"/>
    <col min="16" max="16" width="8.140625" customWidth="1"/>
    <col min="17" max="17" width="8" customWidth="1"/>
    <col min="18" max="18" width="8.42578125" customWidth="1"/>
  </cols>
  <sheetData>
    <row r="1" spans="1:20" x14ac:dyDescent="0.25">
      <c r="A1" s="121" t="s">
        <v>20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</row>
    <row r="2" spans="1:20" x14ac:dyDescent="0.25">
      <c r="A2" s="123" t="s">
        <v>73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</row>
    <row r="3" spans="1:20" x14ac:dyDescent="0.25">
      <c r="A3" s="125" t="s">
        <v>0</v>
      </c>
      <c r="B3" s="125" t="s">
        <v>21</v>
      </c>
      <c r="C3" s="125" t="s">
        <v>22</v>
      </c>
      <c r="D3" s="127" t="s">
        <v>23</v>
      </c>
      <c r="E3" s="127" t="s">
        <v>30</v>
      </c>
      <c r="F3" s="129" t="s">
        <v>26</v>
      </c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1"/>
    </row>
    <row r="4" spans="1:20" x14ac:dyDescent="0.25">
      <c r="A4" s="126"/>
      <c r="B4" s="126"/>
      <c r="C4" s="126"/>
      <c r="D4" s="128"/>
      <c r="E4" s="128"/>
      <c r="F4" s="129" t="s">
        <v>24</v>
      </c>
      <c r="G4" s="130"/>
      <c r="H4" s="132"/>
      <c r="I4" s="130"/>
      <c r="J4" s="130"/>
      <c r="K4" s="130"/>
      <c r="L4" s="131"/>
      <c r="M4" s="129" t="s">
        <v>25</v>
      </c>
      <c r="N4" s="130"/>
      <c r="O4" s="130"/>
      <c r="P4" s="130"/>
      <c r="Q4" s="130"/>
      <c r="R4" s="130"/>
      <c r="S4" s="130"/>
      <c r="T4" s="135" t="s">
        <v>29</v>
      </c>
    </row>
    <row r="5" spans="1:20" ht="30" x14ac:dyDescent="0.25">
      <c r="A5" s="126"/>
      <c r="B5" s="126"/>
      <c r="C5" s="126"/>
      <c r="D5" s="128"/>
      <c r="E5" s="128"/>
      <c r="F5" s="133" t="s">
        <v>1</v>
      </c>
      <c r="G5" s="134"/>
      <c r="H5" s="2" t="s">
        <v>27</v>
      </c>
      <c r="I5" s="88" t="s">
        <v>2</v>
      </c>
      <c r="J5" s="4" t="s">
        <v>3</v>
      </c>
      <c r="K5" s="4" t="s">
        <v>4</v>
      </c>
      <c r="L5" s="43" t="s">
        <v>28</v>
      </c>
      <c r="M5" s="133" t="s">
        <v>1</v>
      </c>
      <c r="N5" s="134"/>
      <c r="O5" s="2" t="s">
        <v>27</v>
      </c>
      <c r="P5" s="91" t="s">
        <v>2</v>
      </c>
      <c r="Q5" s="82" t="s">
        <v>3</v>
      </c>
      <c r="R5" s="4" t="s">
        <v>5</v>
      </c>
      <c r="S5" s="43" t="s">
        <v>28</v>
      </c>
      <c r="T5" s="135"/>
    </row>
    <row r="6" spans="1:20" ht="15.75" x14ac:dyDescent="0.25">
      <c r="A6" s="80"/>
      <c r="B6" s="80"/>
      <c r="C6" s="80"/>
      <c r="D6" s="80"/>
      <c r="E6" s="80"/>
      <c r="F6" s="82"/>
      <c r="G6" s="90"/>
      <c r="H6" s="9"/>
      <c r="I6" s="91"/>
      <c r="J6" s="82"/>
      <c r="K6" s="82"/>
      <c r="L6" s="10"/>
      <c r="M6" s="82"/>
      <c r="N6" s="90"/>
      <c r="O6" s="9"/>
      <c r="P6" s="91"/>
      <c r="Q6" s="82"/>
      <c r="R6" s="82"/>
      <c r="S6" s="10"/>
      <c r="T6" s="11"/>
    </row>
    <row r="7" spans="1:20" ht="15.75" x14ac:dyDescent="0.25">
      <c r="A7" s="12">
        <v>1</v>
      </c>
      <c r="B7" s="13" t="s">
        <v>104</v>
      </c>
      <c r="C7" s="14" t="s">
        <v>105</v>
      </c>
      <c r="D7" s="14" t="s">
        <v>106</v>
      </c>
      <c r="E7" s="14" t="s">
        <v>87</v>
      </c>
      <c r="F7" s="15">
        <v>7.9</v>
      </c>
      <c r="G7" s="16">
        <v>8.1</v>
      </c>
      <c r="H7" s="17">
        <f t="shared" ref="H7:H29" si="0">F7+G7</f>
        <v>16</v>
      </c>
      <c r="I7" s="18">
        <v>9.1</v>
      </c>
      <c r="J7" s="12">
        <v>11.56</v>
      </c>
      <c r="K7" s="14"/>
      <c r="L7" s="19">
        <f t="shared" ref="L7:L29" si="1">H7+I7+J7-K7</f>
        <v>36.660000000000004</v>
      </c>
      <c r="M7" s="14">
        <v>8.1999999999999993</v>
      </c>
      <c r="N7" s="16">
        <v>8</v>
      </c>
      <c r="O7" s="17">
        <f t="shared" ref="O7:O29" si="2">M7+N7</f>
        <v>16.2</v>
      </c>
      <c r="P7" s="20">
        <v>9.6</v>
      </c>
      <c r="Q7" s="21">
        <v>11.77</v>
      </c>
      <c r="R7" s="14">
        <v>2.8</v>
      </c>
      <c r="S7" s="19">
        <f t="shared" ref="S7:S29" si="3">O7+P7+Q7+R7</f>
        <v>40.36999999999999</v>
      </c>
      <c r="T7" s="22">
        <f t="shared" ref="T7:T29" si="4">L7+S7</f>
        <v>77.03</v>
      </c>
    </row>
    <row r="8" spans="1:20" s="70" customFormat="1" ht="15.75" x14ac:dyDescent="0.25">
      <c r="A8" s="93">
        <v>2</v>
      </c>
      <c r="B8" s="13" t="s">
        <v>204</v>
      </c>
      <c r="C8" s="14" t="s">
        <v>89</v>
      </c>
      <c r="D8" s="14" t="s">
        <v>169</v>
      </c>
      <c r="E8" s="14" t="s">
        <v>87</v>
      </c>
      <c r="F8" s="15">
        <v>8</v>
      </c>
      <c r="G8" s="16">
        <v>8.1</v>
      </c>
      <c r="H8" s="17">
        <f t="shared" si="0"/>
        <v>16.100000000000001</v>
      </c>
      <c r="I8" s="18">
        <v>9.5</v>
      </c>
      <c r="J8" s="12">
        <v>11.02</v>
      </c>
      <c r="K8" s="14"/>
      <c r="L8" s="19">
        <f t="shared" si="1"/>
        <v>36.620000000000005</v>
      </c>
      <c r="M8" s="14">
        <v>8</v>
      </c>
      <c r="N8" s="16">
        <v>8</v>
      </c>
      <c r="O8" s="17">
        <f t="shared" si="2"/>
        <v>16</v>
      </c>
      <c r="P8" s="20">
        <v>9.8000000000000007</v>
      </c>
      <c r="Q8" s="21">
        <v>10.955</v>
      </c>
      <c r="R8" s="14">
        <v>2.8</v>
      </c>
      <c r="S8" s="19">
        <f t="shared" si="3"/>
        <v>39.555</v>
      </c>
      <c r="T8" s="22">
        <f t="shared" si="4"/>
        <v>76.175000000000011</v>
      </c>
    </row>
    <row r="9" spans="1:20" ht="15.75" x14ac:dyDescent="0.25">
      <c r="A9" s="21">
        <v>3</v>
      </c>
      <c r="B9" s="13" t="s">
        <v>102</v>
      </c>
      <c r="C9" s="14" t="s">
        <v>89</v>
      </c>
      <c r="D9" s="14" t="s">
        <v>169</v>
      </c>
      <c r="E9" s="14" t="s">
        <v>99</v>
      </c>
      <c r="F9" s="15">
        <v>8.6</v>
      </c>
      <c r="G9" s="16">
        <v>8.6999999999999993</v>
      </c>
      <c r="H9" s="17">
        <f t="shared" si="0"/>
        <v>17.299999999999997</v>
      </c>
      <c r="I9" s="18">
        <v>9.4</v>
      </c>
      <c r="J9" s="12">
        <v>11.904999999999999</v>
      </c>
      <c r="K9" s="14"/>
      <c r="L9" s="19">
        <f t="shared" si="1"/>
        <v>38.604999999999997</v>
      </c>
      <c r="M9" s="14">
        <v>7.3</v>
      </c>
      <c r="N9" s="16">
        <v>7</v>
      </c>
      <c r="O9" s="17">
        <f t="shared" si="2"/>
        <v>14.3</v>
      </c>
      <c r="P9" s="20">
        <v>8.5</v>
      </c>
      <c r="Q9" s="21">
        <v>11.19</v>
      </c>
      <c r="R9" s="14">
        <v>3.5</v>
      </c>
      <c r="S9" s="19">
        <f t="shared" si="3"/>
        <v>37.49</v>
      </c>
      <c r="T9" s="22">
        <f t="shared" si="4"/>
        <v>76.094999999999999</v>
      </c>
    </row>
    <row r="10" spans="1:20" s="96" customFormat="1" ht="15.75" x14ac:dyDescent="0.25">
      <c r="A10" s="14">
        <v>4</v>
      </c>
      <c r="B10" s="13" t="s">
        <v>118</v>
      </c>
      <c r="C10" s="14" t="s">
        <v>110</v>
      </c>
      <c r="D10" s="14" t="s">
        <v>111</v>
      </c>
      <c r="E10" s="14" t="s">
        <v>87</v>
      </c>
      <c r="F10" s="15">
        <v>8</v>
      </c>
      <c r="G10" s="16">
        <v>8</v>
      </c>
      <c r="H10" s="17">
        <f t="shared" si="0"/>
        <v>16</v>
      </c>
      <c r="I10" s="18">
        <v>9.6999999999999993</v>
      </c>
      <c r="J10" s="12">
        <v>10.355</v>
      </c>
      <c r="K10" s="14"/>
      <c r="L10" s="19">
        <f t="shared" si="1"/>
        <v>36.055</v>
      </c>
      <c r="M10" s="14">
        <v>8.1999999999999993</v>
      </c>
      <c r="N10" s="16">
        <v>8.6999999999999993</v>
      </c>
      <c r="O10" s="17">
        <f t="shared" si="2"/>
        <v>16.899999999999999</v>
      </c>
      <c r="P10" s="20">
        <v>9.6</v>
      </c>
      <c r="Q10" s="21">
        <v>10.65</v>
      </c>
      <c r="R10" s="14">
        <v>2.6</v>
      </c>
      <c r="S10" s="19">
        <f t="shared" si="3"/>
        <v>39.75</v>
      </c>
      <c r="T10" s="22">
        <f t="shared" si="4"/>
        <v>75.805000000000007</v>
      </c>
    </row>
    <row r="11" spans="1:20" s="70" customFormat="1" ht="15.75" x14ac:dyDescent="0.25">
      <c r="A11" s="84">
        <v>5</v>
      </c>
      <c r="B11" s="13" t="s">
        <v>116</v>
      </c>
      <c r="C11" s="14" t="s">
        <v>85</v>
      </c>
      <c r="D11" s="14" t="s">
        <v>86</v>
      </c>
      <c r="E11" s="14" t="s">
        <v>87</v>
      </c>
      <c r="F11" s="15">
        <v>7.8</v>
      </c>
      <c r="G11" s="16">
        <v>8</v>
      </c>
      <c r="H11" s="17">
        <f t="shared" si="0"/>
        <v>15.8</v>
      </c>
      <c r="I11" s="18">
        <v>9.1999999999999993</v>
      </c>
      <c r="J11" s="12">
        <v>11.21</v>
      </c>
      <c r="K11" s="14"/>
      <c r="L11" s="19">
        <f t="shared" si="1"/>
        <v>36.21</v>
      </c>
      <c r="M11" s="14">
        <v>8.1</v>
      </c>
      <c r="N11" s="16">
        <v>8</v>
      </c>
      <c r="O11" s="17">
        <f t="shared" si="2"/>
        <v>16.100000000000001</v>
      </c>
      <c r="P11" s="20">
        <v>9.1</v>
      </c>
      <c r="Q11" s="21">
        <v>11.01</v>
      </c>
      <c r="R11" s="14">
        <v>2.8</v>
      </c>
      <c r="S11" s="19">
        <f t="shared" si="3"/>
        <v>39.01</v>
      </c>
      <c r="T11" s="22">
        <f t="shared" si="4"/>
        <v>75.22</v>
      </c>
    </row>
    <row r="12" spans="1:20" s="96" customFormat="1" ht="15.75" x14ac:dyDescent="0.25">
      <c r="A12" s="12">
        <v>6</v>
      </c>
      <c r="B12" s="13" t="s">
        <v>205</v>
      </c>
      <c r="C12" s="14" t="s">
        <v>89</v>
      </c>
      <c r="D12" s="14" t="s">
        <v>169</v>
      </c>
      <c r="E12" s="14" t="s">
        <v>87</v>
      </c>
      <c r="F12" s="15">
        <v>7.7</v>
      </c>
      <c r="G12" s="16">
        <v>7.8</v>
      </c>
      <c r="H12" s="17">
        <f t="shared" si="0"/>
        <v>15.5</v>
      </c>
      <c r="I12" s="18">
        <v>9.6999999999999993</v>
      </c>
      <c r="J12" s="12">
        <v>11.21</v>
      </c>
      <c r="K12" s="14"/>
      <c r="L12" s="19">
        <f t="shared" si="1"/>
        <v>36.409999999999997</v>
      </c>
      <c r="M12" s="14">
        <v>7.7</v>
      </c>
      <c r="N12" s="16">
        <v>7.8</v>
      </c>
      <c r="O12" s="17">
        <f t="shared" si="2"/>
        <v>15.5</v>
      </c>
      <c r="P12" s="20">
        <v>9.1999999999999993</v>
      </c>
      <c r="Q12" s="21">
        <v>11.065</v>
      </c>
      <c r="R12" s="14">
        <v>2.8</v>
      </c>
      <c r="S12" s="19">
        <f t="shared" si="3"/>
        <v>38.564999999999998</v>
      </c>
      <c r="T12" s="22">
        <f t="shared" si="4"/>
        <v>74.974999999999994</v>
      </c>
    </row>
    <row r="13" spans="1:20" s="96" customFormat="1" ht="15.75" x14ac:dyDescent="0.25">
      <c r="A13" s="97">
        <v>7</v>
      </c>
      <c r="B13" s="13" t="s">
        <v>114</v>
      </c>
      <c r="C13" s="14" t="s">
        <v>89</v>
      </c>
      <c r="D13" s="14" t="s">
        <v>169</v>
      </c>
      <c r="E13" s="14" t="s">
        <v>87</v>
      </c>
      <c r="F13" s="15">
        <v>7.8</v>
      </c>
      <c r="G13" s="16">
        <v>7.7</v>
      </c>
      <c r="H13" s="17">
        <f t="shared" si="0"/>
        <v>15.5</v>
      </c>
      <c r="I13" s="18">
        <v>9.6</v>
      </c>
      <c r="J13" s="12">
        <v>11.55</v>
      </c>
      <c r="K13" s="14"/>
      <c r="L13" s="19">
        <f t="shared" si="1"/>
        <v>36.650000000000006</v>
      </c>
      <c r="M13" s="14">
        <v>7.3</v>
      </c>
      <c r="N13" s="16">
        <v>7.5</v>
      </c>
      <c r="O13" s="17">
        <f t="shared" si="2"/>
        <v>14.8</v>
      </c>
      <c r="P13" s="20">
        <v>9.3000000000000007</v>
      </c>
      <c r="Q13" s="21">
        <v>11.25</v>
      </c>
      <c r="R13" s="14">
        <v>2.8</v>
      </c>
      <c r="S13" s="19">
        <f t="shared" si="3"/>
        <v>38.15</v>
      </c>
      <c r="T13" s="22">
        <f t="shared" si="4"/>
        <v>74.800000000000011</v>
      </c>
    </row>
    <row r="14" spans="1:20" s="70" customFormat="1" ht="30" x14ac:dyDescent="0.25">
      <c r="A14" s="97">
        <v>8</v>
      </c>
      <c r="B14" s="64" t="s">
        <v>145</v>
      </c>
      <c r="C14" s="84" t="s">
        <v>11</v>
      </c>
      <c r="D14" s="83" t="s">
        <v>97</v>
      </c>
      <c r="E14" s="84" t="s">
        <v>87</v>
      </c>
      <c r="F14" s="100">
        <v>7.9</v>
      </c>
      <c r="G14" s="101">
        <v>8</v>
      </c>
      <c r="H14" s="44">
        <f t="shared" si="0"/>
        <v>15.9</v>
      </c>
      <c r="I14" s="45">
        <v>9.5</v>
      </c>
      <c r="J14" s="86">
        <v>10.67</v>
      </c>
      <c r="K14" s="84"/>
      <c r="L14" s="102">
        <f t="shared" si="1"/>
        <v>36.07</v>
      </c>
      <c r="M14" s="84">
        <v>7.5</v>
      </c>
      <c r="N14" s="101">
        <v>7.5</v>
      </c>
      <c r="O14" s="44">
        <f t="shared" si="2"/>
        <v>15</v>
      </c>
      <c r="P14" s="103">
        <v>9.6999999999999993</v>
      </c>
      <c r="Q14" s="97">
        <v>10.895</v>
      </c>
      <c r="R14" s="84">
        <v>2.8</v>
      </c>
      <c r="S14" s="102">
        <f t="shared" si="3"/>
        <v>38.394999999999996</v>
      </c>
      <c r="T14" s="22">
        <f t="shared" si="4"/>
        <v>74.465000000000003</v>
      </c>
    </row>
    <row r="15" spans="1:20" s="96" customFormat="1" ht="15.75" x14ac:dyDescent="0.25">
      <c r="A15" s="14">
        <v>9</v>
      </c>
      <c r="B15" s="13" t="s">
        <v>113</v>
      </c>
      <c r="C15" s="14" t="s">
        <v>110</v>
      </c>
      <c r="D15" s="14" t="s">
        <v>111</v>
      </c>
      <c r="E15" s="14" t="s">
        <v>90</v>
      </c>
      <c r="F15" s="15">
        <v>8.1</v>
      </c>
      <c r="G15" s="16">
        <v>8</v>
      </c>
      <c r="H15" s="17">
        <f t="shared" si="0"/>
        <v>16.100000000000001</v>
      </c>
      <c r="I15" s="18">
        <v>9</v>
      </c>
      <c r="J15" s="12">
        <v>11.38</v>
      </c>
      <c r="K15" s="14"/>
      <c r="L15" s="19">
        <f t="shared" si="1"/>
        <v>36.480000000000004</v>
      </c>
      <c r="M15" s="14">
        <v>7.4</v>
      </c>
      <c r="N15" s="16">
        <v>7.3</v>
      </c>
      <c r="O15" s="17">
        <f t="shared" si="2"/>
        <v>14.7</v>
      </c>
      <c r="P15" s="20">
        <v>9.4</v>
      </c>
      <c r="Q15" s="21">
        <v>10.914999999999999</v>
      </c>
      <c r="R15" s="14">
        <v>2.6</v>
      </c>
      <c r="S15" s="19">
        <f t="shared" si="3"/>
        <v>37.615000000000002</v>
      </c>
      <c r="T15" s="22">
        <f t="shared" si="4"/>
        <v>74.094999999999999</v>
      </c>
    </row>
    <row r="16" spans="1:20" s="96" customFormat="1" ht="15.75" x14ac:dyDescent="0.25">
      <c r="A16" s="84">
        <v>10</v>
      </c>
      <c r="B16" s="13" t="s">
        <v>112</v>
      </c>
      <c r="C16" s="14" t="s">
        <v>105</v>
      </c>
      <c r="D16" s="14" t="s">
        <v>106</v>
      </c>
      <c r="E16" s="14" t="s">
        <v>87</v>
      </c>
      <c r="F16" s="15">
        <v>7.3</v>
      </c>
      <c r="G16" s="16">
        <v>7.3</v>
      </c>
      <c r="H16" s="17">
        <f t="shared" si="0"/>
        <v>14.6</v>
      </c>
      <c r="I16" s="18">
        <v>9.6999999999999993</v>
      </c>
      <c r="J16" s="12">
        <v>11.215</v>
      </c>
      <c r="K16" s="14"/>
      <c r="L16" s="19">
        <f t="shared" si="1"/>
        <v>35.515000000000001</v>
      </c>
      <c r="M16" s="14">
        <v>7.3</v>
      </c>
      <c r="N16" s="16">
        <v>7.4</v>
      </c>
      <c r="O16" s="17">
        <f t="shared" si="2"/>
        <v>14.7</v>
      </c>
      <c r="P16" s="20">
        <v>9.6</v>
      </c>
      <c r="Q16" s="21">
        <v>11.04</v>
      </c>
      <c r="R16" s="14">
        <v>2.8</v>
      </c>
      <c r="S16" s="19">
        <f t="shared" si="3"/>
        <v>38.139999999999993</v>
      </c>
      <c r="T16" s="22">
        <f t="shared" si="4"/>
        <v>73.655000000000001</v>
      </c>
    </row>
    <row r="17" spans="1:20" s="96" customFormat="1" ht="15.75" x14ac:dyDescent="0.25">
      <c r="A17" s="12">
        <v>11</v>
      </c>
      <c r="B17" s="13" t="s">
        <v>206</v>
      </c>
      <c r="C17" s="14" t="s">
        <v>89</v>
      </c>
      <c r="D17" s="14" t="s">
        <v>169</v>
      </c>
      <c r="E17" s="14" t="s">
        <v>87</v>
      </c>
      <c r="F17" s="15">
        <v>7.4</v>
      </c>
      <c r="G17" s="16">
        <v>7.5</v>
      </c>
      <c r="H17" s="17">
        <f t="shared" si="0"/>
        <v>14.9</v>
      </c>
      <c r="I17" s="18">
        <v>9.6</v>
      </c>
      <c r="J17" s="12">
        <v>10.404999999999999</v>
      </c>
      <c r="K17" s="14"/>
      <c r="L17" s="19">
        <f t="shared" si="1"/>
        <v>34.905000000000001</v>
      </c>
      <c r="M17" s="14">
        <v>7.5</v>
      </c>
      <c r="N17" s="16">
        <v>7.5</v>
      </c>
      <c r="O17" s="17">
        <f t="shared" si="2"/>
        <v>15</v>
      </c>
      <c r="P17" s="20">
        <v>9.1</v>
      </c>
      <c r="Q17" s="21">
        <v>10.41</v>
      </c>
      <c r="R17" s="14">
        <v>2.8</v>
      </c>
      <c r="S17" s="19">
        <f t="shared" si="3"/>
        <v>37.31</v>
      </c>
      <c r="T17" s="22">
        <f t="shared" si="4"/>
        <v>72.215000000000003</v>
      </c>
    </row>
    <row r="18" spans="1:20" s="96" customFormat="1" ht="15.75" x14ac:dyDescent="0.25">
      <c r="A18" s="97">
        <v>12</v>
      </c>
      <c r="B18" s="13" t="s">
        <v>103</v>
      </c>
      <c r="C18" s="14" t="s">
        <v>85</v>
      </c>
      <c r="D18" s="14" t="s">
        <v>86</v>
      </c>
      <c r="E18" s="14" t="s">
        <v>87</v>
      </c>
      <c r="F18" s="15">
        <v>6.8</v>
      </c>
      <c r="G18" s="16">
        <v>6.7</v>
      </c>
      <c r="H18" s="17">
        <f t="shared" si="0"/>
        <v>13.5</v>
      </c>
      <c r="I18" s="18">
        <v>9.5</v>
      </c>
      <c r="J18" s="12">
        <v>10.62</v>
      </c>
      <c r="K18" s="14"/>
      <c r="L18" s="19">
        <f t="shared" si="1"/>
        <v>33.619999999999997</v>
      </c>
      <c r="M18" s="14">
        <v>7.6</v>
      </c>
      <c r="N18" s="16">
        <v>7.8</v>
      </c>
      <c r="O18" s="17">
        <f t="shared" si="2"/>
        <v>15.399999999999999</v>
      </c>
      <c r="P18" s="20">
        <v>9.6</v>
      </c>
      <c r="Q18" s="21">
        <v>10.465</v>
      </c>
      <c r="R18" s="14">
        <v>2.8</v>
      </c>
      <c r="S18" s="19">
        <f t="shared" si="3"/>
        <v>38.265000000000001</v>
      </c>
      <c r="T18" s="22">
        <f t="shared" si="4"/>
        <v>71.884999999999991</v>
      </c>
    </row>
    <row r="19" spans="1:20" s="96" customFormat="1" ht="15.75" x14ac:dyDescent="0.25">
      <c r="A19" s="21">
        <v>13</v>
      </c>
      <c r="B19" s="13" t="s">
        <v>108</v>
      </c>
      <c r="C19" s="14" t="s">
        <v>105</v>
      </c>
      <c r="D19" s="14" t="s">
        <v>106</v>
      </c>
      <c r="E19" s="14" t="s">
        <v>87</v>
      </c>
      <c r="F19" s="15">
        <v>6.7</v>
      </c>
      <c r="G19" s="16">
        <v>6.6</v>
      </c>
      <c r="H19" s="17">
        <f t="shared" si="0"/>
        <v>13.3</v>
      </c>
      <c r="I19" s="18">
        <v>9.1</v>
      </c>
      <c r="J19" s="12">
        <v>10.81</v>
      </c>
      <c r="K19" s="14"/>
      <c r="L19" s="19">
        <f t="shared" si="1"/>
        <v>33.21</v>
      </c>
      <c r="M19" s="14">
        <v>7.7</v>
      </c>
      <c r="N19" s="16">
        <v>7.6</v>
      </c>
      <c r="O19" s="17">
        <f t="shared" si="2"/>
        <v>15.3</v>
      </c>
      <c r="P19" s="20">
        <v>9.6</v>
      </c>
      <c r="Q19" s="21">
        <v>10.52</v>
      </c>
      <c r="R19" s="14">
        <v>2.8</v>
      </c>
      <c r="S19" s="19">
        <f t="shared" si="3"/>
        <v>38.22</v>
      </c>
      <c r="T19" s="22">
        <f t="shared" si="4"/>
        <v>71.430000000000007</v>
      </c>
    </row>
    <row r="20" spans="1:20" s="96" customFormat="1" ht="30" x14ac:dyDescent="0.25">
      <c r="A20" s="84">
        <v>14</v>
      </c>
      <c r="B20" s="64" t="s">
        <v>96</v>
      </c>
      <c r="C20" s="84" t="s">
        <v>11</v>
      </c>
      <c r="D20" s="83" t="s">
        <v>97</v>
      </c>
      <c r="E20" s="84" t="s">
        <v>87</v>
      </c>
      <c r="F20" s="100">
        <v>7.3</v>
      </c>
      <c r="G20" s="101">
        <v>7.4</v>
      </c>
      <c r="H20" s="44">
        <f t="shared" si="0"/>
        <v>14.7</v>
      </c>
      <c r="I20" s="45">
        <v>9.4</v>
      </c>
      <c r="J20" s="86">
        <v>10.645</v>
      </c>
      <c r="K20" s="84"/>
      <c r="L20" s="102">
        <f t="shared" si="1"/>
        <v>34.745000000000005</v>
      </c>
      <c r="M20" s="84">
        <v>6.5</v>
      </c>
      <c r="N20" s="101">
        <v>6.5</v>
      </c>
      <c r="O20" s="44">
        <f t="shared" si="2"/>
        <v>13</v>
      </c>
      <c r="P20" s="103">
        <v>9.1999999999999993</v>
      </c>
      <c r="Q20" s="97">
        <v>10.56</v>
      </c>
      <c r="R20" s="84">
        <v>2.8</v>
      </c>
      <c r="S20" s="19">
        <f t="shared" si="3"/>
        <v>35.559999999999995</v>
      </c>
      <c r="T20" s="22">
        <f t="shared" si="4"/>
        <v>70.305000000000007</v>
      </c>
    </row>
    <row r="21" spans="1:20" s="96" customFormat="1" ht="30" x14ac:dyDescent="0.25">
      <c r="A21" s="84">
        <v>15</v>
      </c>
      <c r="B21" s="104" t="s">
        <v>117</v>
      </c>
      <c r="C21" s="84" t="s">
        <v>85</v>
      </c>
      <c r="D21" s="84" t="s">
        <v>86</v>
      </c>
      <c r="E21" s="84" t="s">
        <v>87</v>
      </c>
      <c r="F21" s="100">
        <v>7.7</v>
      </c>
      <c r="G21" s="101">
        <v>7.9</v>
      </c>
      <c r="H21" s="44">
        <f t="shared" si="0"/>
        <v>15.600000000000001</v>
      </c>
      <c r="I21" s="45">
        <v>9.6</v>
      </c>
      <c r="J21" s="86">
        <v>10.375</v>
      </c>
      <c r="K21" s="84"/>
      <c r="L21" s="102">
        <f t="shared" si="1"/>
        <v>35.575000000000003</v>
      </c>
      <c r="M21" s="84">
        <v>7</v>
      </c>
      <c r="N21" s="101">
        <v>7</v>
      </c>
      <c r="O21" s="44">
        <f t="shared" si="2"/>
        <v>14</v>
      </c>
      <c r="P21" s="103">
        <v>9</v>
      </c>
      <c r="Q21" s="97">
        <v>9.2249999999999996</v>
      </c>
      <c r="R21" s="84">
        <v>2.5</v>
      </c>
      <c r="S21" s="19">
        <f t="shared" si="3"/>
        <v>34.725000000000001</v>
      </c>
      <c r="T21" s="22">
        <f t="shared" si="4"/>
        <v>70.300000000000011</v>
      </c>
    </row>
    <row r="22" spans="1:20" s="96" customFormat="1" ht="15.75" x14ac:dyDescent="0.25">
      <c r="A22" s="12">
        <v>16</v>
      </c>
      <c r="B22" s="13" t="s">
        <v>98</v>
      </c>
      <c r="C22" s="14" t="s">
        <v>85</v>
      </c>
      <c r="D22" s="14" t="s">
        <v>86</v>
      </c>
      <c r="E22" s="14" t="s">
        <v>87</v>
      </c>
      <c r="F22" s="15">
        <v>7.2</v>
      </c>
      <c r="G22" s="16">
        <v>7.3</v>
      </c>
      <c r="H22" s="17">
        <f t="shared" si="0"/>
        <v>14.5</v>
      </c>
      <c r="I22" s="18">
        <v>9.4</v>
      </c>
      <c r="J22" s="12">
        <v>10.605</v>
      </c>
      <c r="K22" s="14"/>
      <c r="L22" s="19">
        <f t="shared" si="1"/>
        <v>34.504999999999995</v>
      </c>
      <c r="M22" s="14">
        <v>6.7</v>
      </c>
      <c r="N22" s="16">
        <v>6.7</v>
      </c>
      <c r="O22" s="17">
        <f t="shared" si="2"/>
        <v>13.4</v>
      </c>
      <c r="P22" s="20">
        <v>9</v>
      </c>
      <c r="Q22" s="21">
        <v>10.43</v>
      </c>
      <c r="R22" s="14">
        <v>2.8</v>
      </c>
      <c r="S22" s="19">
        <f t="shared" si="3"/>
        <v>35.629999999999995</v>
      </c>
      <c r="T22" s="22">
        <f t="shared" si="4"/>
        <v>70.134999999999991</v>
      </c>
    </row>
    <row r="23" spans="1:20" s="96" customFormat="1" ht="15.75" x14ac:dyDescent="0.25">
      <c r="A23" s="97">
        <v>17</v>
      </c>
      <c r="B23" s="13" t="s">
        <v>207</v>
      </c>
      <c r="C23" s="14" t="s">
        <v>89</v>
      </c>
      <c r="D23" s="14" t="s">
        <v>169</v>
      </c>
      <c r="E23" s="14" t="s">
        <v>99</v>
      </c>
      <c r="F23" s="15">
        <v>6.2</v>
      </c>
      <c r="G23" s="16">
        <v>6.1</v>
      </c>
      <c r="H23" s="17">
        <f t="shared" si="0"/>
        <v>12.3</v>
      </c>
      <c r="I23" s="18">
        <v>6.9</v>
      </c>
      <c r="J23" s="12">
        <v>7.46</v>
      </c>
      <c r="K23" s="14"/>
      <c r="L23" s="19">
        <f t="shared" si="1"/>
        <v>26.660000000000004</v>
      </c>
      <c r="M23" s="14">
        <v>8.5</v>
      </c>
      <c r="N23" s="16">
        <v>8.6</v>
      </c>
      <c r="O23" s="17">
        <f t="shared" si="2"/>
        <v>17.100000000000001</v>
      </c>
      <c r="P23" s="20">
        <v>9.6999999999999993</v>
      </c>
      <c r="Q23" s="21">
        <v>12.41</v>
      </c>
      <c r="R23" s="14">
        <v>4.0999999999999996</v>
      </c>
      <c r="S23" s="19">
        <f t="shared" si="3"/>
        <v>43.31</v>
      </c>
      <c r="T23" s="22">
        <f t="shared" si="4"/>
        <v>69.97</v>
      </c>
    </row>
    <row r="24" spans="1:20" s="96" customFormat="1" ht="15.75" x14ac:dyDescent="0.25">
      <c r="A24" s="21">
        <v>18</v>
      </c>
      <c r="B24" s="13" t="s">
        <v>100</v>
      </c>
      <c r="C24" s="14" t="s">
        <v>85</v>
      </c>
      <c r="D24" s="14" t="s">
        <v>86</v>
      </c>
      <c r="E24" s="14" t="s">
        <v>87</v>
      </c>
      <c r="F24" s="15">
        <v>6.4</v>
      </c>
      <c r="G24" s="16">
        <v>6.6</v>
      </c>
      <c r="H24" s="17">
        <f t="shared" si="0"/>
        <v>13</v>
      </c>
      <c r="I24" s="18">
        <v>7.9</v>
      </c>
      <c r="J24" s="12">
        <v>9.76</v>
      </c>
      <c r="K24" s="14"/>
      <c r="L24" s="19">
        <f t="shared" si="1"/>
        <v>30.659999999999997</v>
      </c>
      <c r="M24" s="14">
        <v>7.3</v>
      </c>
      <c r="N24" s="16">
        <v>7.3</v>
      </c>
      <c r="O24" s="17">
        <f t="shared" si="2"/>
        <v>14.6</v>
      </c>
      <c r="P24" s="20">
        <v>9.3000000000000007</v>
      </c>
      <c r="Q24" s="21">
        <v>10.35</v>
      </c>
      <c r="R24" s="14">
        <v>2.8</v>
      </c>
      <c r="S24" s="19">
        <f t="shared" si="3"/>
        <v>37.049999999999997</v>
      </c>
      <c r="T24" s="22">
        <f t="shared" si="4"/>
        <v>67.709999999999994</v>
      </c>
    </row>
    <row r="25" spans="1:20" s="96" customFormat="1" ht="15.75" x14ac:dyDescent="0.25">
      <c r="A25" s="14">
        <v>19</v>
      </c>
      <c r="B25" s="13" t="s">
        <v>109</v>
      </c>
      <c r="C25" s="14" t="s">
        <v>110</v>
      </c>
      <c r="D25" s="14" t="s">
        <v>111</v>
      </c>
      <c r="E25" s="14" t="s">
        <v>90</v>
      </c>
      <c r="F25" s="15">
        <v>7.5</v>
      </c>
      <c r="G25" s="16">
        <v>7.5</v>
      </c>
      <c r="H25" s="17">
        <f t="shared" si="0"/>
        <v>15</v>
      </c>
      <c r="I25" s="18">
        <v>9</v>
      </c>
      <c r="J25" s="12">
        <v>8.52</v>
      </c>
      <c r="K25" s="14"/>
      <c r="L25" s="19">
        <f t="shared" si="1"/>
        <v>32.519999999999996</v>
      </c>
      <c r="M25" s="14">
        <v>7.3</v>
      </c>
      <c r="N25" s="16">
        <v>7.3</v>
      </c>
      <c r="O25" s="17">
        <f t="shared" si="2"/>
        <v>14.6</v>
      </c>
      <c r="P25" s="20">
        <v>9</v>
      </c>
      <c r="Q25" s="21">
        <v>8.8949999999999996</v>
      </c>
      <c r="R25" s="14">
        <v>2.2000000000000002</v>
      </c>
      <c r="S25" s="19">
        <f t="shared" si="3"/>
        <v>34.695000000000007</v>
      </c>
      <c r="T25" s="22">
        <f t="shared" si="4"/>
        <v>67.215000000000003</v>
      </c>
    </row>
    <row r="26" spans="1:20" s="96" customFormat="1" ht="15.75" x14ac:dyDescent="0.25">
      <c r="A26" s="84">
        <v>20</v>
      </c>
      <c r="B26" s="13" t="s">
        <v>119</v>
      </c>
      <c r="C26" s="84" t="s">
        <v>89</v>
      </c>
      <c r="D26" s="14" t="s">
        <v>169</v>
      </c>
      <c r="E26" s="14" t="s">
        <v>99</v>
      </c>
      <c r="F26" s="15">
        <v>6.7</v>
      </c>
      <c r="G26" s="16">
        <v>6.8</v>
      </c>
      <c r="H26" s="17">
        <f t="shared" si="0"/>
        <v>13.5</v>
      </c>
      <c r="I26" s="18">
        <v>9.1999999999999993</v>
      </c>
      <c r="J26" s="12">
        <v>10.705</v>
      </c>
      <c r="K26" s="14">
        <v>2</v>
      </c>
      <c r="L26" s="19">
        <f t="shared" si="1"/>
        <v>31.405000000000001</v>
      </c>
      <c r="M26" s="14">
        <v>5.5</v>
      </c>
      <c r="N26" s="16">
        <v>5</v>
      </c>
      <c r="O26" s="17">
        <f t="shared" si="2"/>
        <v>10.5</v>
      </c>
      <c r="P26" s="20">
        <v>8.9</v>
      </c>
      <c r="Q26" s="21">
        <v>10.105</v>
      </c>
      <c r="R26" s="14">
        <v>4.8</v>
      </c>
      <c r="S26" s="19">
        <f t="shared" si="3"/>
        <v>34.305</v>
      </c>
      <c r="T26" s="22">
        <f t="shared" si="4"/>
        <v>65.710000000000008</v>
      </c>
    </row>
    <row r="27" spans="1:20" s="96" customFormat="1" ht="15.75" x14ac:dyDescent="0.25">
      <c r="A27" s="12">
        <v>21</v>
      </c>
      <c r="B27" s="13" t="s">
        <v>107</v>
      </c>
      <c r="C27" s="14" t="s">
        <v>85</v>
      </c>
      <c r="D27" s="14" t="s">
        <v>86</v>
      </c>
      <c r="E27" s="14" t="s">
        <v>87</v>
      </c>
      <c r="F27" s="15">
        <v>7.1</v>
      </c>
      <c r="G27" s="16">
        <v>7.2</v>
      </c>
      <c r="H27" s="17">
        <f t="shared" si="0"/>
        <v>14.3</v>
      </c>
      <c r="I27" s="18">
        <v>9.6999999999999993</v>
      </c>
      <c r="J27" s="12">
        <v>10.29</v>
      </c>
      <c r="K27" s="14"/>
      <c r="L27" s="19">
        <f t="shared" si="1"/>
        <v>34.29</v>
      </c>
      <c r="M27" s="14">
        <v>5.5</v>
      </c>
      <c r="N27" s="16">
        <v>5.4</v>
      </c>
      <c r="O27" s="17">
        <f t="shared" si="2"/>
        <v>10.9</v>
      </c>
      <c r="P27" s="20">
        <v>7.8</v>
      </c>
      <c r="Q27" s="21">
        <v>7.7149999999999999</v>
      </c>
      <c r="R27" s="14">
        <v>1.9</v>
      </c>
      <c r="S27" s="19">
        <f t="shared" si="3"/>
        <v>28.314999999999998</v>
      </c>
      <c r="T27" s="22">
        <f t="shared" si="4"/>
        <v>62.604999999999997</v>
      </c>
    </row>
    <row r="28" spans="1:20" ht="15.75" x14ac:dyDescent="0.25">
      <c r="A28" s="97">
        <v>22</v>
      </c>
      <c r="B28" s="13" t="s">
        <v>101</v>
      </c>
      <c r="C28" s="14" t="s">
        <v>85</v>
      </c>
      <c r="D28" s="14" t="s">
        <v>86</v>
      </c>
      <c r="E28" s="14" t="s">
        <v>87</v>
      </c>
      <c r="F28" s="15">
        <v>6.5</v>
      </c>
      <c r="G28" s="16">
        <v>6.5</v>
      </c>
      <c r="H28" s="17">
        <f t="shared" si="0"/>
        <v>13</v>
      </c>
      <c r="I28" s="18">
        <v>9.1999999999999993</v>
      </c>
      <c r="J28" s="12">
        <v>9.3149999999999995</v>
      </c>
      <c r="K28" s="14"/>
      <c r="L28" s="19">
        <f t="shared" si="1"/>
        <v>31.515000000000001</v>
      </c>
      <c r="M28" s="14">
        <v>5.2</v>
      </c>
      <c r="N28" s="16">
        <v>5.2</v>
      </c>
      <c r="O28" s="17">
        <f t="shared" si="2"/>
        <v>10.4</v>
      </c>
      <c r="P28" s="20">
        <v>7.5</v>
      </c>
      <c r="Q28" s="21">
        <v>7.32</v>
      </c>
      <c r="R28" s="14">
        <v>1.9</v>
      </c>
      <c r="S28" s="19">
        <f t="shared" si="3"/>
        <v>27.119999999999997</v>
      </c>
      <c r="T28" s="22">
        <f t="shared" si="4"/>
        <v>58.634999999999998</v>
      </c>
    </row>
    <row r="29" spans="1:20" ht="15.75" x14ac:dyDescent="0.25">
      <c r="A29" s="21">
        <v>23</v>
      </c>
      <c r="B29" s="13" t="s">
        <v>115</v>
      </c>
      <c r="C29" s="14" t="s">
        <v>85</v>
      </c>
      <c r="D29" s="14" t="s">
        <v>86</v>
      </c>
      <c r="E29" s="14" t="s">
        <v>87</v>
      </c>
      <c r="F29" s="15">
        <v>4.5999999999999996</v>
      </c>
      <c r="G29" s="16">
        <v>5.2</v>
      </c>
      <c r="H29" s="17">
        <f t="shared" si="0"/>
        <v>9.8000000000000007</v>
      </c>
      <c r="I29" s="18">
        <v>7.6</v>
      </c>
      <c r="J29" s="12">
        <v>7.2450000000000001</v>
      </c>
      <c r="K29" s="14"/>
      <c r="L29" s="19">
        <f t="shared" si="1"/>
        <v>24.645</v>
      </c>
      <c r="M29" s="14">
        <v>6.3</v>
      </c>
      <c r="N29" s="16">
        <v>6.3</v>
      </c>
      <c r="O29" s="17">
        <f t="shared" si="2"/>
        <v>12.6</v>
      </c>
      <c r="P29" s="20">
        <v>8.6999999999999993</v>
      </c>
      <c r="Q29" s="21">
        <v>7.8849999999999998</v>
      </c>
      <c r="R29" s="14">
        <v>1.9</v>
      </c>
      <c r="S29" s="19">
        <f t="shared" si="3"/>
        <v>31.084999999999994</v>
      </c>
      <c r="T29" s="22">
        <f t="shared" si="4"/>
        <v>55.72999999999999</v>
      </c>
    </row>
    <row r="30" spans="1:20" x14ac:dyDescent="0.25">
      <c r="A30" s="25"/>
      <c r="B30" s="26"/>
      <c r="C30" s="25"/>
      <c r="D30" s="25"/>
      <c r="E30" s="25"/>
      <c r="F30" s="25"/>
      <c r="G30" s="25"/>
      <c r="I30" s="25"/>
      <c r="J30" s="25"/>
      <c r="K30" s="25"/>
      <c r="M30" s="25"/>
      <c r="N30" s="25"/>
      <c r="P30" s="25"/>
      <c r="Q30" s="25"/>
      <c r="R30" s="25"/>
    </row>
    <row r="31" spans="1:20" x14ac:dyDescent="0.25">
      <c r="A31" s="137" t="s">
        <v>72</v>
      </c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27"/>
      <c r="N31" s="27"/>
      <c r="O31" s="27"/>
      <c r="P31" s="27"/>
      <c r="Q31" s="27"/>
      <c r="R31" s="27"/>
      <c r="S31" s="27"/>
      <c r="T31" s="27"/>
    </row>
    <row r="32" spans="1:20" x14ac:dyDescent="0.25">
      <c r="A32" s="138" t="s">
        <v>6</v>
      </c>
      <c r="B32" s="138" t="s">
        <v>21</v>
      </c>
      <c r="C32" s="138" t="s">
        <v>22</v>
      </c>
      <c r="D32" s="139" t="s">
        <v>23</v>
      </c>
      <c r="E32" s="139" t="s">
        <v>30</v>
      </c>
      <c r="F32" s="140" t="s">
        <v>32</v>
      </c>
      <c r="G32" s="140"/>
      <c r="H32" s="140"/>
      <c r="I32" s="140"/>
      <c r="J32" s="140"/>
      <c r="K32" s="140"/>
      <c r="L32" s="140"/>
      <c r="M32" s="140"/>
      <c r="N32" s="79"/>
      <c r="O32" s="79"/>
      <c r="P32" s="79"/>
      <c r="Q32" s="79"/>
      <c r="R32" s="79"/>
      <c r="S32" s="79"/>
      <c r="T32" s="79"/>
    </row>
    <row r="33" spans="1:20" x14ac:dyDescent="0.25">
      <c r="A33" s="138"/>
      <c r="B33" s="138"/>
      <c r="C33" s="138"/>
      <c r="D33" s="139"/>
      <c r="E33" s="139"/>
      <c r="F33" s="140"/>
      <c r="G33" s="140"/>
      <c r="H33" s="140"/>
      <c r="I33" s="140"/>
      <c r="J33" s="140"/>
      <c r="K33" s="140"/>
      <c r="L33" s="140"/>
      <c r="M33" s="140"/>
      <c r="N33" s="79"/>
      <c r="O33" s="79"/>
      <c r="P33" s="79"/>
      <c r="Q33" s="79"/>
      <c r="R33" s="79"/>
      <c r="S33" s="79"/>
      <c r="T33" s="79"/>
    </row>
    <row r="34" spans="1:20" ht="31.5" x14ac:dyDescent="0.25">
      <c r="A34" s="138"/>
      <c r="B34" s="138"/>
      <c r="C34" s="138"/>
      <c r="D34" s="139"/>
      <c r="E34" s="139"/>
      <c r="F34" s="140" t="s">
        <v>1</v>
      </c>
      <c r="G34" s="140"/>
      <c r="H34" s="2" t="s">
        <v>27</v>
      </c>
      <c r="I34" s="82" t="s">
        <v>2</v>
      </c>
      <c r="J34" s="82" t="s">
        <v>3</v>
      </c>
      <c r="K34" s="82" t="s">
        <v>5</v>
      </c>
      <c r="L34" s="87" t="s">
        <v>29</v>
      </c>
      <c r="M34" s="92" t="s">
        <v>31</v>
      </c>
      <c r="N34" s="79"/>
      <c r="O34" s="79"/>
      <c r="P34" s="79"/>
      <c r="Q34" s="79"/>
      <c r="R34" s="79"/>
      <c r="S34" s="79"/>
      <c r="T34" s="79"/>
    </row>
    <row r="35" spans="1:20" ht="15.75" x14ac:dyDescent="0.25">
      <c r="A35" s="80"/>
      <c r="B35" s="80"/>
      <c r="C35" s="80"/>
      <c r="D35" s="81"/>
      <c r="E35" s="83"/>
      <c r="F35" s="82"/>
      <c r="G35" s="82"/>
      <c r="H35" s="33"/>
      <c r="I35" s="82"/>
      <c r="J35" s="82"/>
      <c r="K35" s="82"/>
      <c r="L35" s="34"/>
      <c r="M35" s="35"/>
      <c r="N35" s="79"/>
      <c r="O35" s="79"/>
      <c r="P35" s="79"/>
      <c r="Q35" s="79"/>
      <c r="R35" s="79"/>
      <c r="S35" s="79"/>
      <c r="T35" s="79"/>
    </row>
    <row r="36" spans="1:20" ht="15.75" x14ac:dyDescent="0.25">
      <c r="A36" s="80">
        <v>1</v>
      </c>
      <c r="B36" s="13" t="s">
        <v>102</v>
      </c>
      <c r="C36" s="14" t="s">
        <v>89</v>
      </c>
      <c r="D36" s="14" t="s">
        <v>169</v>
      </c>
      <c r="E36" s="14" t="s">
        <v>99</v>
      </c>
      <c r="F36" s="80">
        <v>8.1</v>
      </c>
      <c r="G36" s="80">
        <v>8.1</v>
      </c>
      <c r="H36" s="36">
        <f t="shared" ref="H36:H43" si="5">F36+G36</f>
        <v>16.2</v>
      </c>
      <c r="I36" s="80">
        <v>9.3000000000000007</v>
      </c>
      <c r="J36" s="80">
        <v>12.28</v>
      </c>
      <c r="K36" s="80">
        <v>4.2</v>
      </c>
      <c r="L36" s="37">
        <f t="shared" ref="L36:L43" si="6">H36+I36+J36+K36</f>
        <v>41.980000000000004</v>
      </c>
      <c r="M36" s="92">
        <v>1</v>
      </c>
      <c r="N36" s="79"/>
      <c r="O36" s="79"/>
      <c r="P36" s="79"/>
      <c r="Q36" s="79"/>
      <c r="R36" s="79"/>
      <c r="S36" s="79"/>
      <c r="T36" s="79"/>
    </row>
    <row r="37" spans="1:20" ht="15.75" x14ac:dyDescent="0.25">
      <c r="A37" s="21">
        <v>2</v>
      </c>
      <c r="B37" s="13" t="s">
        <v>204</v>
      </c>
      <c r="C37" s="14" t="s">
        <v>89</v>
      </c>
      <c r="D37" s="14" t="s">
        <v>169</v>
      </c>
      <c r="E37" s="14" t="s">
        <v>87</v>
      </c>
      <c r="F37" s="80">
        <v>7.4</v>
      </c>
      <c r="G37" s="80">
        <v>7.5</v>
      </c>
      <c r="H37" s="36">
        <f t="shared" si="5"/>
        <v>14.9</v>
      </c>
      <c r="I37" s="80">
        <v>9.6</v>
      </c>
      <c r="J37" s="80">
        <v>11.21</v>
      </c>
      <c r="K37" s="80">
        <v>4.2</v>
      </c>
      <c r="L37" s="37">
        <f t="shared" si="6"/>
        <v>39.910000000000004</v>
      </c>
      <c r="M37" s="92">
        <v>2</v>
      </c>
      <c r="N37" s="38"/>
      <c r="O37" s="38"/>
      <c r="P37" s="38"/>
      <c r="Q37" s="38"/>
      <c r="R37" s="38"/>
      <c r="S37" s="38"/>
      <c r="T37" s="38"/>
    </row>
    <row r="38" spans="1:20" s="99" customFormat="1" ht="15.75" x14ac:dyDescent="0.25">
      <c r="A38" s="21">
        <v>3</v>
      </c>
      <c r="B38" s="13" t="s">
        <v>104</v>
      </c>
      <c r="C38" s="14" t="s">
        <v>105</v>
      </c>
      <c r="D38" s="14" t="s">
        <v>106</v>
      </c>
      <c r="E38" s="14" t="s">
        <v>87</v>
      </c>
      <c r="F38" s="97">
        <v>7.6</v>
      </c>
      <c r="G38" s="97">
        <v>7.5</v>
      </c>
      <c r="H38" s="36">
        <f t="shared" si="5"/>
        <v>15.1</v>
      </c>
      <c r="I38" s="97">
        <v>9.4</v>
      </c>
      <c r="J38" s="97">
        <v>11.355</v>
      </c>
      <c r="K38" s="97">
        <v>2.8</v>
      </c>
      <c r="L38" s="37">
        <f t="shared" si="6"/>
        <v>38.655000000000001</v>
      </c>
      <c r="M38" s="92">
        <v>3</v>
      </c>
      <c r="N38" s="38"/>
      <c r="O38" s="38"/>
      <c r="P38" s="38"/>
      <c r="Q38" s="38"/>
      <c r="R38" s="38"/>
      <c r="S38" s="38"/>
      <c r="T38" s="38"/>
    </row>
    <row r="39" spans="1:20" s="99" customFormat="1" ht="15.75" x14ac:dyDescent="0.25">
      <c r="A39" s="21">
        <v>4</v>
      </c>
      <c r="B39" s="13" t="s">
        <v>116</v>
      </c>
      <c r="C39" s="14" t="s">
        <v>85</v>
      </c>
      <c r="D39" s="14" t="s">
        <v>86</v>
      </c>
      <c r="E39" s="14" t="s">
        <v>87</v>
      </c>
      <c r="F39" s="97">
        <v>7.8</v>
      </c>
      <c r="G39" s="97">
        <v>7.9</v>
      </c>
      <c r="H39" s="36">
        <f t="shared" si="5"/>
        <v>15.7</v>
      </c>
      <c r="I39" s="97">
        <v>8.8000000000000007</v>
      </c>
      <c r="J39" s="97">
        <v>11.265000000000001</v>
      </c>
      <c r="K39" s="97">
        <v>2.8</v>
      </c>
      <c r="L39" s="37">
        <f t="shared" si="6"/>
        <v>38.564999999999998</v>
      </c>
      <c r="M39" s="92">
        <v>4</v>
      </c>
      <c r="N39" s="38"/>
      <c r="O39" s="38"/>
      <c r="P39" s="38"/>
      <c r="Q39" s="38"/>
      <c r="R39" s="38"/>
      <c r="S39" s="38"/>
      <c r="T39" s="38"/>
    </row>
    <row r="40" spans="1:20" s="99" customFormat="1" ht="30" x14ac:dyDescent="0.25">
      <c r="A40" s="97">
        <v>5</v>
      </c>
      <c r="B40" s="64" t="s">
        <v>145</v>
      </c>
      <c r="C40" s="84" t="s">
        <v>11</v>
      </c>
      <c r="D40" s="83" t="s">
        <v>97</v>
      </c>
      <c r="E40" s="84" t="s">
        <v>87</v>
      </c>
      <c r="F40" s="97">
        <v>7.3</v>
      </c>
      <c r="G40" s="97">
        <v>7.2</v>
      </c>
      <c r="H40" s="36">
        <f t="shared" si="5"/>
        <v>14.5</v>
      </c>
      <c r="I40" s="97">
        <v>9.1</v>
      </c>
      <c r="J40" s="97">
        <v>11.445</v>
      </c>
      <c r="K40" s="97">
        <v>2.8</v>
      </c>
      <c r="L40" s="37">
        <f t="shared" si="6"/>
        <v>37.844999999999999</v>
      </c>
      <c r="M40" s="92">
        <v>5</v>
      </c>
      <c r="N40" s="38"/>
      <c r="O40" s="38"/>
      <c r="P40" s="38"/>
      <c r="Q40" s="38"/>
      <c r="R40" s="38"/>
      <c r="S40" s="38"/>
      <c r="T40" s="38"/>
    </row>
    <row r="41" spans="1:20" ht="15.75" x14ac:dyDescent="0.25">
      <c r="A41" s="21">
        <v>6</v>
      </c>
      <c r="B41" s="13" t="s">
        <v>114</v>
      </c>
      <c r="C41" s="14" t="s">
        <v>89</v>
      </c>
      <c r="D41" s="14" t="s">
        <v>169</v>
      </c>
      <c r="E41" s="14" t="s">
        <v>87</v>
      </c>
      <c r="F41" s="80">
        <v>6.6</v>
      </c>
      <c r="G41" s="80">
        <v>6.7</v>
      </c>
      <c r="H41" s="36">
        <f t="shared" si="5"/>
        <v>13.3</v>
      </c>
      <c r="I41" s="80">
        <v>9</v>
      </c>
      <c r="J41" s="80">
        <v>11.215</v>
      </c>
      <c r="K41" s="80">
        <v>4.2</v>
      </c>
      <c r="L41" s="37">
        <f t="shared" si="6"/>
        <v>37.715000000000003</v>
      </c>
      <c r="M41" s="92">
        <v>6</v>
      </c>
      <c r="N41" s="38"/>
      <c r="O41" s="38"/>
      <c r="P41" s="38"/>
      <c r="Q41" s="38"/>
      <c r="R41" s="38"/>
      <c r="S41" s="38"/>
      <c r="T41" s="38"/>
    </row>
    <row r="42" spans="1:20" ht="15.75" x14ac:dyDescent="0.25">
      <c r="A42" s="21">
        <v>7</v>
      </c>
      <c r="B42" s="13" t="s">
        <v>118</v>
      </c>
      <c r="C42" s="14" t="s">
        <v>110</v>
      </c>
      <c r="D42" s="14" t="s">
        <v>111</v>
      </c>
      <c r="E42" s="14" t="s">
        <v>87</v>
      </c>
      <c r="F42" s="80">
        <v>3</v>
      </c>
      <c r="G42" s="80">
        <v>3</v>
      </c>
      <c r="H42" s="36">
        <f t="shared" si="5"/>
        <v>6</v>
      </c>
      <c r="I42" s="80">
        <v>3.7</v>
      </c>
      <c r="J42" s="80">
        <v>4.03</v>
      </c>
      <c r="K42" s="80">
        <v>1.1000000000000001</v>
      </c>
      <c r="L42" s="37">
        <f t="shared" si="6"/>
        <v>14.83</v>
      </c>
      <c r="M42" s="92">
        <v>7</v>
      </c>
      <c r="N42" s="38"/>
      <c r="O42" s="38"/>
      <c r="P42" s="38"/>
      <c r="Q42" s="38"/>
      <c r="R42" s="38"/>
      <c r="S42" s="38"/>
      <c r="T42" s="38"/>
    </row>
    <row r="43" spans="1:20" ht="15.75" x14ac:dyDescent="0.25">
      <c r="A43" s="21">
        <v>8</v>
      </c>
      <c r="B43" s="13" t="s">
        <v>205</v>
      </c>
      <c r="C43" s="14" t="s">
        <v>89</v>
      </c>
      <c r="D43" s="14" t="s">
        <v>169</v>
      </c>
      <c r="E43" s="14" t="s">
        <v>87</v>
      </c>
      <c r="F43" s="80">
        <v>1.4</v>
      </c>
      <c r="G43" s="80">
        <v>1.4</v>
      </c>
      <c r="H43" s="36">
        <f t="shared" si="5"/>
        <v>2.8</v>
      </c>
      <c r="I43" s="80">
        <v>1.7</v>
      </c>
      <c r="J43" s="80">
        <v>2.4550000000000001</v>
      </c>
      <c r="K43" s="80">
        <v>1</v>
      </c>
      <c r="L43" s="37">
        <f t="shared" si="6"/>
        <v>7.9550000000000001</v>
      </c>
      <c r="M43" s="92">
        <v>8</v>
      </c>
      <c r="N43" s="38"/>
      <c r="O43" s="38"/>
      <c r="P43" s="38"/>
      <c r="Q43" s="38"/>
      <c r="R43" s="38"/>
      <c r="S43" s="38"/>
      <c r="T43" s="38"/>
    </row>
    <row r="44" spans="1:20" x14ac:dyDescent="0.2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8"/>
      <c r="N44" s="38"/>
      <c r="O44" s="38"/>
      <c r="P44" s="38"/>
      <c r="Q44" s="38"/>
      <c r="R44" s="38"/>
      <c r="S44" s="38"/>
      <c r="T44" s="38"/>
    </row>
    <row r="45" spans="1:20" x14ac:dyDescent="0.25">
      <c r="A45" s="79"/>
      <c r="B45" s="79"/>
      <c r="C45" s="136" t="s">
        <v>33</v>
      </c>
      <c r="D45" s="136"/>
      <c r="E45" s="79"/>
      <c r="F45" s="79"/>
      <c r="G45" s="79"/>
      <c r="H45" s="136" t="s">
        <v>35</v>
      </c>
      <c r="I45" s="136"/>
      <c r="J45" s="136"/>
      <c r="K45" s="79"/>
      <c r="L45" s="79"/>
      <c r="M45" s="38"/>
      <c r="N45" s="38"/>
      <c r="O45" s="38"/>
      <c r="P45" s="38"/>
      <c r="Q45" s="38"/>
      <c r="R45" s="38"/>
      <c r="S45" s="38"/>
      <c r="T45" s="38"/>
    </row>
    <row r="46" spans="1:20" x14ac:dyDescent="0.25">
      <c r="A46" s="79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38"/>
      <c r="N46" s="38"/>
      <c r="O46" s="38"/>
      <c r="P46" s="38"/>
      <c r="Q46" s="38"/>
      <c r="R46" s="38"/>
      <c r="S46" s="38"/>
      <c r="T46" s="38"/>
    </row>
    <row r="47" spans="1:20" x14ac:dyDescent="0.25">
      <c r="C47" s="117" t="s">
        <v>34</v>
      </c>
      <c r="D47" s="117"/>
      <c r="H47" s="117" t="s">
        <v>36</v>
      </c>
      <c r="I47" s="117"/>
      <c r="J47" s="117"/>
    </row>
  </sheetData>
  <autoFilter ref="B35:L35">
    <sortState ref="B36:L43">
      <sortCondition descending="1" ref="L35"/>
    </sortState>
  </autoFilter>
  <mergeCells count="25">
    <mergeCell ref="A31:L31"/>
    <mergeCell ref="A32:A34"/>
    <mergeCell ref="B32:B34"/>
    <mergeCell ref="A1:T1"/>
    <mergeCell ref="A2:T2"/>
    <mergeCell ref="A3:A5"/>
    <mergeCell ref="B3:B5"/>
    <mergeCell ref="C3:C5"/>
    <mergeCell ref="D3:D5"/>
    <mergeCell ref="E3:E5"/>
    <mergeCell ref="F3:T3"/>
    <mergeCell ref="F4:L4"/>
    <mergeCell ref="M5:N5"/>
    <mergeCell ref="M4:S4"/>
    <mergeCell ref="T4:T5"/>
    <mergeCell ref="F5:G5"/>
    <mergeCell ref="C45:D45"/>
    <mergeCell ref="H45:J45"/>
    <mergeCell ref="C47:D47"/>
    <mergeCell ref="H47:J47"/>
    <mergeCell ref="C32:C34"/>
    <mergeCell ref="D32:D34"/>
    <mergeCell ref="E32:E34"/>
    <mergeCell ref="F32:M33"/>
    <mergeCell ref="F34:G3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topLeftCell="A17" zoomScale="96" zoomScaleNormal="96" workbookViewId="0">
      <selection activeCell="A33" sqref="A33"/>
    </sheetView>
  </sheetViews>
  <sheetFormatPr defaultRowHeight="15" x14ac:dyDescent="0.25"/>
  <cols>
    <col min="1" max="1" width="5" customWidth="1"/>
    <col min="2" max="2" width="24.5703125" customWidth="1"/>
    <col min="3" max="3" width="10.42578125" customWidth="1"/>
    <col min="4" max="4" width="15.28515625" customWidth="1"/>
    <col min="6" max="6" width="6.7109375" customWidth="1"/>
    <col min="7" max="7" width="6.85546875" customWidth="1"/>
    <col min="9" max="9" width="7.5703125" customWidth="1"/>
    <col min="10" max="10" width="8.140625" customWidth="1"/>
    <col min="11" max="11" width="7.42578125" customWidth="1"/>
    <col min="13" max="13" width="7.140625" customWidth="1"/>
    <col min="14" max="14" width="7.28515625" customWidth="1"/>
    <col min="16" max="16" width="6.85546875" customWidth="1"/>
    <col min="17" max="17" width="8.42578125" customWidth="1"/>
    <col min="18" max="18" width="8.140625" customWidth="1"/>
  </cols>
  <sheetData>
    <row r="1" spans="1:20" x14ac:dyDescent="0.25">
      <c r="A1" s="121" t="s">
        <v>20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</row>
    <row r="2" spans="1:20" x14ac:dyDescent="0.25">
      <c r="A2" s="123" t="s">
        <v>58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</row>
    <row r="3" spans="1:20" x14ac:dyDescent="0.25">
      <c r="A3" s="125" t="s">
        <v>0</v>
      </c>
      <c r="B3" s="125" t="s">
        <v>21</v>
      </c>
      <c r="C3" s="125" t="s">
        <v>22</v>
      </c>
      <c r="D3" s="127" t="s">
        <v>23</v>
      </c>
      <c r="E3" s="127" t="s">
        <v>30</v>
      </c>
      <c r="F3" s="129" t="s">
        <v>26</v>
      </c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1"/>
    </row>
    <row r="4" spans="1:20" x14ac:dyDescent="0.25">
      <c r="A4" s="126"/>
      <c r="B4" s="126"/>
      <c r="C4" s="126"/>
      <c r="D4" s="128"/>
      <c r="E4" s="128"/>
      <c r="F4" s="129" t="s">
        <v>24</v>
      </c>
      <c r="G4" s="130"/>
      <c r="H4" s="132"/>
      <c r="I4" s="130"/>
      <c r="J4" s="130"/>
      <c r="K4" s="130"/>
      <c r="L4" s="131"/>
      <c r="M4" s="129" t="s">
        <v>25</v>
      </c>
      <c r="N4" s="130"/>
      <c r="O4" s="130"/>
      <c r="P4" s="130"/>
      <c r="Q4" s="130"/>
      <c r="R4" s="130"/>
      <c r="S4" s="130"/>
      <c r="T4" s="135" t="s">
        <v>29</v>
      </c>
    </row>
    <row r="5" spans="1:20" ht="30" x14ac:dyDescent="0.25">
      <c r="A5" s="126"/>
      <c r="B5" s="126"/>
      <c r="C5" s="126"/>
      <c r="D5" s="128"/>
      <c r="E5" s="128"/>
      <c r="F5" s="133" t="s">
        <v>1</v>
      </c>
      <c r="G5" s="134"/>
      <c r="H5" s="2" t="s">
        <v>27</v>
      </c>
      <c r="I5" s="88" t="s">
        <v>2</v>
      </c>
      <c r="J5" s="4" t="s">
        <v>3</v>
      </c>
      <c r="K5" s="4" t="s">
        <v>4</v>
      </c>
      <c r="L5" s="43" t="s">
        <v>28</v>
      </c>
      <c r="M5" s="133" t="s">
        <v>1</v>
      </c>
      <c r="N5" s="134"/>
      <c r="O5" s="2" t="s">
        <v>27</v>
      </c>
      <c r="P5" s="91" t="s">
        <v>2</v>
      </c>
      <c r="Q5" s="82" t="s">
        <v>3</v>
      </c>
      <c r="R5" s="4" t="s">
        <v>5</v>
      </c>
      <c r="S5" s="43" t="s">
        <v>28</v>
      </c>
      <c r="T5" s="135"/>
    </row>
    <row r="6" spans="1:20" ht="15.75" x14ac:dyDescent="0.25">
      <c r="A6" s="80"/>
      <c r="B6" s="80"/>
      <c r="C6" s="80"/>
      <c r="D6" s="80"/>
      <c r="E6" s="80"/>
      <c r="F6" s="82"/>
      <c r="G6" s="90"/>
      <c r="H6" s="9"/>
      <c r="I6" s="91"/>
      <c r="J6" s="82"/>
      <c r="K6" s="82"/>
      <c r="L6" s="10"/>
      <c r="M6" s="82"/>
      <c r="N6" s="90"/>
      <c r="O6" s="9"/>
      <c r="P6" s="91"/>
      <c r="Q6" s="82"/>
      <c r="R6" s="82"/>
      <c r="S6" s="10"/>
      <c r="T6" s="11"/>
    </row>
    <row r="7" spans="1:20" ht="15.75" x14ac:dyDescent="0.25">
      <c r="A7" s="12">
        <v>1</v>
      </c>
      <c r="B7" s="13" t="s">
        <v>147</v>
      </c>
      <c r="C7" s="14" t="s">
        <v>11</v>
      </c>
      <c r="D7" s="14" t="s">
        <v>148</v>
      </c>
      <c r="E7" s="14" t="s">
        <v>99</v>
      </c>
      <c r="F7" s="15">
        <v>8.3000000000000007</v>
      </c>
      <c r="G7" s="16">
        <v>8.4</v>
      </c>
      <c r="H7" s="17">
        <f>F7+G7</f>
        <v>16.700000000000003</v>
      </c>
      <c r="I7" s="18">
        <v>8.9</v>
      </c>
      <c r="J7" s="12">
        <v>14.25</v>
      </c>
      <c r="K7" s="14"/>
      <c r="L7" s="19">
        <f>H7+I7+J7-K7</f>
        <v>39.85</v>
      </c>
      <c r="M7" s="14">
        <v>7.8</v>
      </c>
      <c r="N7" s="16">
        <v>7.9</v>
      </c>
      <c r="O7" s="17">
        <f>M7+N7</f>
        <v>15.7</v>
      </c>
      <c r="P7" s="20">
        <v>9.1999999999999993</v>
      </c>
      <c r="Q7" s="21">
        <v>13.98</v>
      </c>
      <c r="R7" s="14">
        <v>8.1</v>
      </c>
      <c r="S7" s="19">
        <f>O7+P7+Q7+R7</f>
        <v>46.98</v>
      </c>
      <c r="T7" s="22">
        <f>L7+S7</f>
        <v>86.83</v>
      </c>
    </row>
    <row r="8" spans="1:20" ht="15.75" x14ac:dyDescent="0.25">
      <c r="A8" s="21">
        <v>2</v>
      </c>
      <c r="B8" s="64" t="s">
        <v>154</v>
      </c>
      <c r="C8" s="84" t="s">
        <v>11</v>
      </c>
      <c r="D8" s="83" t="s">
        <v>128</v>
      </c>
      <c r="E8" s="84" t="s">
        <v>130</v>
      </c>
      <c r="F8" s="100">
        <v>8.3000000000000007</v>
      </c>
      <c r="G8" s="101">
        <v>8.3000000000000007</v>
      </c>
      <c r="H8" s="44">
        <f>F8+G8</f>
        <v>16.600000000000001</v>
      </c>
      <c r="I8" s="45">
        <v>9.5</v>
      </c>
      <c r="J8" s="86">
        <v>13.52</v>
      </c>
      <c r="K8" s="84"/>
      <c r="L8" s="102">
        <f>H8+I8+J8-K8</f>
        <v>39.620000000000005</v>
      </c>
      <c r="M8" s="84">
        <v>7.1</v>
      </c>
      <c r="N8" s="101">
        <v>7.1</v>
      </c>
      <c r="O8" s="44">
        <f>M8+N8</f>
        <v>14.2</v>
      </c>
      <c r="P8" s="103">
        <v>8.8000000000000007</v>
      </c>
      <c r="Q8" s="107">
        <v>13.11</v>
      </c>
      <c r="R8" s="84">
        <v>8.8000000000000007</v>
      </c>
      <c r="S8" s="102">
        <f>O8+P8+Q8+R8</f>
        <v>44.91</v>
      </c>
      <c r="T8" s="37">
        <f>L8+S8</f>
        <v>84.53</v>
      </c>
    </row>
    <row r="9" spans="1:20" s="152" customFormat="1" ht="15.75" x14ac:dyDescent="0.25">
      <c r="A9" s="21">
        <v>3</v>
      </c>
      <c r="B9" s="64" t="s">
        <v>159</v>
      </c>
      <c r="C9" s="84" t="s">
        <v>120</v>
      </c>
      <c r="D9" s="83" t="s">
        <v>128</v>
      </c>
      <c r="E9" s="84" t="s">
        <v>87</v>
      </c>
      <c r="F9" s="100">
        <v>7.4</v>
      </c>
      <c r="G9" s="101">
        <v>7.2</v>
      </c>
      <c r="H9" s="44">
        <f>F9+G9</f>
        <v>14.600000000000001</v>
      </c>
      <c r="I9" s="45">
        <v>9.6</v>
      </c>
      <c r="J9" s="86">
        <v>11.34</v>
      </c>
      <c r="K9" s="84"/>
      <c r="L9" s="102">
        <f>H9+I9+J9-K9</f>
        <v>35.540000000000006</v>
      </c>
      <c r="M9" s="84">
        <v>7.1</v>
      </c>
      <c r="N9" s="101">
        <v>6.9</v>
      </c>
      <c r="O9" s="44">
        <f>M9+N9</f>
        <v>14</v>
      </c>
      <c r="P9" s="103">
        <v>9.4</v>
      </c>
      <c r="Q9" s="107">
        <v>11.404999999999999</v>
      </c>
      <c r="R9" s="84">
        <v>6.8</v>
      </c>
      <c r="S9" s="102">
        <f>O9+P9+Q9+R9</f>
        <v>41.604999999999997</v>
      </c>
      <c r="T9" s="37">
        <f>L9+S9</f>
        <v>77.14500000000001</v>
      </c>
    </row>
    <row r="10" spans="1:20" s="74" customFormat="1" ht="15.75" x14ac:dyDescent="0.25">
      <c r="A10" s="12">
        <v>4</v>
      </c>
      <c r="B10" s="13" t="s">
        <v>156</v>
      </c>
      <c r="C10" s="14" t="s">
        <v>120</v>
      </c>
      <c r="D10" s="14" t="s">
        <v>86</v>
      </c>
      <c r="E10" s="14" t="s">
        <v>99</v>
      </c>
      <c r="F10" s="15">
        <v>7.2</v>
      </c>
      <c r="G10" s="16">
        <v>7.3</v>
      </c>
      <c r="H10" s="17">
        <f>F10+G10</f>
        <v>14.5</v>
      </c>
      <c r="I10" s="18">
        <v>9.4</v>
      </c>
      <c r="J10" s="12">
        <v>12.06</v>
      </c>
      <c r="K10" s="14"/>
      <c r="L10" s="19">
        <f>H10+I10+J10-K10</f>
        <v>35.96</v>
      </c>
      <c r="M10" s="14">
        <v>6.9</v>
      </c>
      <c r="N10" s="16">
        <v>6.7</v>
      </c>
      <c r="O10" s="17">
        <f>M10+N10</f>
        <v>13.600000000000001</v>
      </c>
      <c r="P10" s="20">
        <v>9.5</v>
      </c>
      <c r="Q10" s="21">
        <v>11.935</v>
      </c>
      <c r="R10" s="14">
        <v>5.5</v>
      </c>
      <c r="S10" s="19">
        <f>O10+P10+Q10+R10</f>
        <v>40.535000000000004</v>
      </c>
      <c r="T10" s="23">
        <f>L10+S10</f>
        <v>76.495000000000005</v>
      </c>
    </row>
    <row r="11" spans="1:20" s="74" customFormat="1" ht="15.75" x14ac:dyDescent="0.25">
      <c r="A11" s="21">
        <v>5</v>
      </c>
      <c r="B11" s="13" t="s">
        <v>155</v>
      </c>
      <c r="C11" s="14" t="s">
        <v>110</v>
      </c>
      <c r="D11" s="14" t="s">
        <v>111</v>
      </c>
      <c r="E11" s="14" t="s">
        <v>87</v>
      </c>
      <c r="F11" s="15">
        <v>7.6</v>
      </c>
      <c r="G11" s="16">
        <v>7.5</v>
      </c>
      <c r="H11" s="17">
        <f>F11+G11</f>
        <v>15.1</v>
      </c>
      <c r="I11" s="18">
        <v>9.1</v>
      </c>
      <c r="J11" s="12">
        <v>11.32</v>
      </c>
      <c r="K11" s="14">
        <v>6</v>
      </c>
      <c r="L11" s="19">
        <f>H11+I11+J11-K11</f>
        <v>29.519999999999996</v>
      </c>
      <c r="M11" s="14">
        <v>7.8</v>
      </c>
      <c r="N11" s="16">
        <v>7.7</v>
      </c>
      <c r="O11" s="17">
        <f>M11+N11</f>
        <v>15.5</v>
      </c>
      <c r="P11" s="20">
        <v>9.9</v>
      </c>
      <c r="Q11" s="21">
        <v>11.574999999999999</v>
      </c>
      <c r="R11" s="14">
        <v>2.5</v>
      </c>
      <c r="S11" s="19">
        <f>O11+P11+Q11+R11</f>
        <v>39.474999999999994</v>
      </c>
      <c r="T11" s="23">
        <f>L11+S11</f>
        <v>68.99499999999999</v>
      </c>
    </row>
    <row r="12" spans="1:20" s="74" customFormat="1" ht="15.75" x14ac:dyDescent="0.25">
      <c r="A12" s="107">
        <v>6</v>
      </c>
      <c r="B12" s="64" t="s">
        <v>160</v>
      </c>
      <c r="C12" s="84" t="s">
        <v>161</v>
      </c>
      <c r="D12" s="83" t="s">
        <v>128</v>
      </c>
      <c r="E12" s="84" t="s">
        <v>87</v>
      </c>
      <c r="F12" s="100">
        <v>7.6</v>
      </c>
      <c r="G12" s="101">
        <v>7.5</v>
      </c>
      <c r="H12" s="44">
        <f>F12+G12</f>
        <v>15.1</v>
      </c>
      <c r="I12" s="45">
        <v>9.4</v>
      </c>
      <c r="J12" s="86">
        <v>11.215</v>
      </c>
      <c r="K12" s="84">
        <v>6</v>
      </c>
      <c r="L12" s="102">
        <f>H12+I12+J12-K12</f>
        <v>29.715000000000003</v>
      </c>
      <c r="M12" s="84">
        <v>7.8</v>
      </c>
      <c r="N12" s="101">
        <v>7.6</v>
      </c>
      <c r="O12" s="44">
        <f>M12+N12</f>
        <v>15.399999999999999</v>
      </c>
      <c r="P12" s="103">
        <v>9.3000000000000007</v>
      </c>
      <c r="Q12" s="107">
        <v>11.195</v>
      </c>
      <c r="R12" s="84">
        <v>2.8</v>
      </c>
      <c r="S12" s="102">
        <f>O12+P12+Q12+R12</f>
        <v>38.694999999999993</v>
      </c>
      <c r="T12" s="37">
        <f>L12+S12</f>
        <v>68.41</v>
      </c>
    </row>
    <row r="13" spans="1:20" s="152" customFormat="1" ht="15.75" x14ac:dyDescent="0.25">
      <c r="A13" s="86">
        <v>7</v>
      </c>
      <c r="B13" s="13" t="s">
        <v>152</v>
      </c>
      <c r="C13" s="14" t="s">
        <v>120</v>
      </c>
      <c r="D13" s="21" t="s">
        <v>86</v>
      </c>
      <c r="E13" s="14" t="s">
        <v>87</v>
      </c>
      <c r="F13" s="15">
        <v>7.6</v>
      </c>
      <c r="G13" s="16">
        <v>7.5</v>
      </c>
      <c r="H13" s="17">
        <f>F13+G13</f>
        <v>15.1</v>
      </c>
      <c r="I13" s="18">
        <v>9.6999999999999993</v>
      </c>
      <c r="J13" s="12">
        <v>10.195</v>
      </c>
      <c r="K13" s="14">
        <v>6</v>
      </c>
      <c r="L13" s="19">
        <f>H13+I13+J13-K13</f>
        <v>28.994999999999997</v>
      </c>
      <c r="M13" s="14">
        <v>7.5</v>
      </c>
      <c r="N13" s="16">
        <v>7.5</v>
      </c>
      <c r="O13" s="17">
        <f>M13+N13</f>
        <v>15</v>
      </c>
      <c r="P13" s="20">
        <v>9.4</v>
      </c>
      <c r="Q13" s="21">
        <v>10.315</v>
      </c>
      <c r="R13" s="14">
        <v>2.8</v>
      </c>
      <c r="S13" s="19">
        <f>O13+P13+Q13+R13</f>
        <v>37.514999999999993</v>
      </c>
      <c r="T13" s="23">
        <f>L13+S13</f>
        <v>66.509999999999991</v>
      </c>
    </row>
    <row r="14" spans="1:20" s="74" customFormat="1" ht="15.75" x14ac:dyDescent="0.25">
      <c r="A14" s="21">
        <v>8</v>
      </c>
      <c r="B14" s="13" t="s">
        <v>157</v>
      </c>
      <c r="C14" s="14" t="s">
        <v>120</v>
      </c>
      <c r="D14" s="14" t="s">
        <v>86</v>
      </c>
      <c r="E14" s="14" t="s">
        <v>87</v>
      </c>
      <c r="F14" s="15">
        <v>7.1</v>
      </c>
      <c r="G14" s="16">
        <v>6.9</v>
      </c>
      <c r="H14" s="17">
        <f>F14+G14</f>
        <v>14</v>
      </c>
      <c r="I14" s="18">
        <v>9.8000000000000007</v>
      </c>
      <c r="J14" s="12">
        <v>10.605</v>
      </c>
      <c r="K14" s="14">
        <v>6</v>
      </c>
      <c r="L14" s="19">
        <f>H14+I14+J14-K14</f>
        <v>28.405000000000001</v>
      </c>
      <c r="M14" s="14">
        <v>6.9</v>
      </c>
      <c r="N14" s="16">
        <v>6.9</v>
      </c>
      <c r="O14" s="17">
        <f>M14+N14</f>
        <v>13.8</v>
      </c>
      <c r="P14" s="20">
        <v>9</v>
      </c>
      <c r="Q14" s="21">
        <v>10.06</v>
      </c>
      <c r="R14" s="14">
        <v>2.8</v>
      </c>
      <c r="S14" s="19">
        <f>O14+P14+Q14+R14</f>
        <v>35.659999999999997</v>
      </c>
      <c r="T14" s="23">
        <f>L14+S14</f>
        <v>64.064999999999998</v>
      </c>
    </row>
    <row r="15" spans="1:20" s="74" customFormat="1" ht="30" x14ac:dyDescent="0.25">
      <c r="A15" s="107">
        <v>9</v>
      </c>
      <c r="B15" s="64" t="s">
        <v>149</v>
      </c>
      <c r="C15" s="84" t="s">
        <v>11</v>
      </c>
      <c r="D15" s="83" t="s">
        <v>150</v>
      </c>
      <c r="E15" s="84" t="s">
        <v>90</v>
      </c>
      <c r="F15" s="100">
        <v>7.1</v>
      </c>
      <c r="G15" s="101">
        <v>7.3</v>
      </c>
      <c r="H15" s="44">
        <f>F15+G15</f>
        <v>14.399999999999999</v>
      </c>
      <c r="I15" s="45">
        <v>9.4</v>
      </c>
      <c r="J15" s="86">
        <v>10.69</v>
      </c>
      <c r="K15" s="84">
        <v>6</v>
      </c>
      <c r="L15" s="102">
        <f>H15+I15+J15-K15</f>
        <v>28.489999999999995</v>
      </c>
      <c r="M15" s="84">
        <v>7.1</v>
      </c>
      <c r="N15" s="101">
        <v>7.2</v>
      </c>
      <c r="O15" s="44">
        <f>M15+N15</f>
        <v>14.3</v>
      </c>
      <c r="P15" s="103">
        <v>9.3000000000000007</v>
      </c>
      <c r="Q15" s="107">
        <v>10.46</v>
      </c>
      <c r="R15" s="84">
        <v>1.5</v>
      </c>
      <c r="S15" s="102">
        <f>O15+P15+Q15+R15</f>
        <v>35.56</v>
      </c>
      <c r="T15" s="37">
        <f>L15+S15</f>
        <v>64.05</v>
      </c>
    </row>
    <row r="16" spans="1:20" s="74" customFormat="1" ht="15.75" x14ac:dyDescent="0.25">
      <c r="A16" s="12">
        <v>10</v>
      </c>
      <c r="B16" s="13" t="s">
        <v>151</v>
      </c>
      <c r="C16" s="14" t="s">
        <v>120</v>
      </c>
      <c r="D16" s="14" t="s">
        <v>86</v>
      </c>
      <c r="E16" s="14" t="s">
        <v>87</v>
      </c>
      <c r="F16" s="15">
        <v>7.1</v>
      </c>
      <c r="G16" s="16">
        <v>6.9</v>
      </c>
      <c r="H16" s="17">
        <f>F16+G16</f>
        <v>14</v>
      </c>
      <c r="I16" s="18">
        <v>8.6999999999999993</v>
      </c>
      <c r="J16" s="12">
        <v>10.130000000000001</v>
      </c>
      <c r="K16" s="14">
        <v>6</v>
      </c>
      <c r="L16" s="19">
        <f>H16+I16+J16-K16</f>
        <v>26.83</v>
      </c>
      <c r="M16" s="14">
        <v>7.1</v>
      </c>
      <c r="N16" s="16">
        <v>7.3</v>
      </c>
      <c r="O16" s="17">
        <f>M16+N16</f>
        <v>14.399999999999999</v>
      </c>
      <c r="P16" s="20">
        <v>8.6999999999999993</v>
      </c>
      <c r="Q16" s="21">
        <v>10.105</v>
      </c>
      <c r="R16" s="14">
        <v>2.8</v>
      </c>
      <c r="S16" s="19">
        <f>O16+P16+Q16+R16</f>
        <v>36.004999999999995</v>
      </c>
      <c r="T16" s="23">
        <f>L16+S16</f>
        <v>62.834999999999994</v>
      </c>
    </row>
    <row r="17" spans="1:20" s="74" customFormat="1" ht="15.75" x14ac:dyDescent="0.25">
      <c r="A17" s="21">
        <v>11</v>
      </c>
      <c r="B17" s="13" t="s">
        <v>158</v>
      </c>
      <c r="C17" s="14" t="s">
        <v>89</v>
      </c>
      <c r="D17" s="14" t="s">
        <v>169</v>
      </c>
      <c r="E17" s="14" t="s">
        <v>90</v>
      </c>
      <c r="F17" s="15">
        <v>5.8</v>
      </c>
      <c r="G17" s="16">
        <v>5.6</v>
      </c>
      <c r="H17" s="17">
        <f>F17+G17</f>
        <v>11.399999999999999</v>
      </c>
      <c r="I17" s="18">
        <v>7.8</v>
      </c>
      <c r="J17" s="12">
        <v>8.5050000000000008</v>
      </c>
      <c r="K17" s="14"/>
      <c r="L17" s="19">
        <f>H17+I17+J17-K17</f>
        <v>27.704999999999998</v>
      </c>
      <c r="M17" s="14">
        <v>5.5</v>
      </c>
      <c r="N17" s="16">
        <v>5.5</v>
      </c>
      <c r="O17" s="17">
        <f>M17+N17</f>
        <v>11</v>
      </c>
      <c r="P17" s="20">
        <v>7.5</v>
      </c>
      <c r="Q17" s="21">
        <v>8.4450000000000003</v>
      </c>
      <c r="R17" s="14">
        <v>1.4</v>
      </c>
      <c r="S17" s="19">
        <f>O17+P17+Q17+R17</f>
        <v>28.344999999999999</v>
      </c>
      <c r="T17" s="23">
        <f>L17+S17</f>
        <v>56.05</v>
      </c>
    </row>
    <row r="18" spans="1:20" s="152" customFormat="1" ht="15.75" x14ac:dyDescent="0.25">
      <c r="A18" s="107">
        <v>12</v>
      </c>
      <c r="B18" s="13" t="s">
        <v>146</v>
      </c>
      <c r="C18" s="14" t="s">
        <v>85</v>
      </c>
      <c r="D18" s="21" t="s">
        <v>129</v>
      </c>
      <c r="E18" s="14" t="s">
        <v>99</v>
      </c>
      <c r="F18" s="15">
        <v>7.7</v>
      </c>
      <c r="G18" s="16">
        <v>7.9</v>
      </c>
      <c r="H18" s="17">
        <f>F18+G18</f>
        <v>15.600000000000001</v>
      </c>
      <c r="I18" s="18">
        <v>9.5</v>
      </c>
      <c r="J18" s="12">
        <v>13.494999999999999</v>
      </c>
      <c r="K18" s="14"/>
      <c r="L18" s="19">
        <f>H18+I18+J18-K18</f>
        <v>38.594999999999999</v>
      </c>
      <c r="M18" s="14">
        <v>1.2</v>
      </c>
      <c r="N18" s="16">
        <v>2.2000000000000002</v>
      </c>
      <c r="O18" s="17">
        <f>M18+N18</f>
        <v>3.4000000000000004</v>
      </c>
      <c r="P18" s="20">
        <v>2.7</v>
      </c>
      <c r="Q18" s="21">
        <v>4.0049999999999999</v>
      </c>
      <c r="R18" s="14">
        <v>2.2999999999999998</v>
      </c>
      <c r="S18" s="19">
        <f>O18+P18+Q18+R18</f>
        <v>12.405000000000001</v>
      </c>
      <c r="T18" s="23">
        <f>L18+S18</f>
        <v>51</v>
      </c>
    </row>
    <row r="19" spans="1:20" s="70" customFormat="1" ht="15.75" x14ac:dyDescent="0.25">
      <c r="A19" s="86">
        <v>13</v>
      </c>
      <c r="B19" s="13" t="s">
        <v>153</v>
      </c>
      <c r="C19" s="14" t="s">
        <v>120</v>
      </c>
      <c r="D19" s="21" t="s">
        <v>86</v>
      </c>
      <c r="E19" s="14" t="s">
        <v>130</v>
      </c>
      <c r="F19" s="15">
        <v>7</v>
      </c>
      <c r="G19" s="16">
        <v>7.1</v>
      </c>
      <c r="H19" s="17">
        <f>F19+G19</f>
        <v>14.1</v>
      </c>
      <c r="I19" s="18">
        <v>9.1999999999999993</v>
      </c>
      <c r="J19" s="12">
        <v>11.725</v>
      </c>
      <c r="K19" s="14"/>
      <c r="L19" s="19">
        <f>H19+I19+J19-K19</f>
        <v>35.024999999999999</v>
      </c>
      <c r="M19" s="14">
        <v>0.6</v>
      </c>
      <c r="N19" s="16">
        <v>0.7</v>
      </c>
      <c r="O19" s="17">
        <f>M19+N19</f>
        <v>1.2999999999999998</v>
      </c>
      <c r="P19" s="20">
        <v>0.9</v>
      </c>
      <c r="Q19" s="21">
        <v>1.22</v>
      </c>
      <c r="R19" s="14">
        <v>1</v>
      </c>
      <c r="S19" s="19">
        <f>O19+P19+Q19+R19</f>
        <v>4.42</v>
      </c>
      <c r="T19" s="23">
        <f>L19+S19</f>
        <v>39.445</v>
      </c>
    </row>
    <row r="20" spans="1:20" x14ac:dyDescent="0.25">
      <c r="A20" s="25"/>
      <c r="B20" s="26"/>
      <c r="C20" s="25"/>
      <c r="D20" s="25"/>
      <c r="E20" s="25"/>
      <c r="F20" s="25"/>
      <c r="G20" s="25"/>
      <c r="I20" s="25"/>
      <c r="J20" s="25"/>
      <c r="K20" s="25"/>
      <c r="M20" s="25"/>
      <c r="N20" s="25"/>
      <c r="P20" s="25"/>
      <c r="Q20" s="25"/>
      <c r="R20" s="25"/>
    </row>
    <row r="21" spans="1:20" s="74" customFormat="1" x14ac:dyDescent="0.25">
      <c r="A21" s="137" t="s">
        <v>59</v>
      </c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27"/>
      <c r="N21" s="27"/>
      <c r="O21" s="27"/>
      <c r="P21" s="27"/>
      <c r="Q21" s="27"/>
      <c r="R21" s="27"/>
      <c r="S21" s="27"/>
      <c r="T21" s="27"/>
    </row>
    <row r="22" spans="1:20" x14ac:dyDescent="0.25">
      <c r="A22" s="138" t="s">
        <v>6</v>
      </c>
      <c r="B22" s="138" t="s">
        <v>21</v>
      </c>
      <c r="C22" s="138" t="s">
        <v>22</v>
      </c>
      <c r="D22" s="139" t="s">
        <v>23</v>
      </c>
      <c r="E22" s="139" t="s">
        <v>30</v>
      </c>
      <c r="F22" s="140" t="s">
        <v>32</v>
      </c>
      <c r="G22" s="140"/>
      <c r="H22" s="140"/>
      <c r="I22" s="140"/>
      <c r="J22" s="140"/>
      <c r="K22" s="140"/>
      <c r="L22" s="140"/>
      <c r="M22" s="140"/>
      <c r="N22" s="79"/>
      <c r="O22" s="79"/>
      <c r="P22" s="79"/>
      <c r="Q22" s="79"/>
      <c r="R22" s="79"/>
      <c r="S22" s="79"/>
      <c r="T22" s="79"/>
    </row>
    <row r="23" spans="1:20" x14ac:dyDescent="0.25">
      <c r="A23" s="138"/>
      <c r="B23" s="138"/>
      <c r="C23" s="138"/>
      <c r="D23" s="139"/>
      <c r="E23" s="139"/>
      <c r="F23" s="140"/>
      <c r="G23" s="140"/>
      <c r="H23" s="140"/>
      <c r="I23" s="140"/>
      <c r="J23" s="140"/>
      <c r="K23" s="140"/>
      <c r="L23" s="140"/>
      <c r="M23" s="140"/>
      <c r="N23" s="79"/>
      <c r="O23" s="79"/>
      <c r="P23" s="79"/>
      <c r="Q23" s="79"/>
      <c r="R23" s="79"/>
      <c r="S23" s="79"/>
      <c r="T23" s="79"/>
    </row>
    <row r="24" spans="1:20" ht="31.5" x14ac:dyDescent="0.25">
      <c r="A24" s="138"/>
      <c r="B24" s="138"/>
      <c r="C24" s="138"/>
      <c r="D24" s="139"/>
      <c r="E24" s="139"/>
      <c r="F24" s="140" t="s">
        <v>1</v>
      </c>
      <c r="G24" s="140"/>
      <c r="H24" s="2" t="s">
        <v>27</v>
      </c>
      <c r="I24" s="82" t="s">
        <v>2</v>
      </c>
      <c r="J24" s="82" t="s">
        <v>3</v>
      </c>
      <c r="K24" s="82" t="s">
        <v>5</v>
      </c>
      <c r="L24" s="87" t="s">
        <v>29</v>
      </c>
      <c r="M24" s="92" t="s">
        <v>31</v>
      </c>
      <c r="N24" s="79"/>
      <c r="O24" s="79"/>
      <c r="P24" s="79"/>
      <c r="Q24" s="79"/>
      <c r="R24" s="79"/>
      <c r="S24" s="79"/>
      <c r="T24" s="79"/>
    </row>
    <row r="25" spans="1:20" ht="15.75" x14ac:dyDescent="0.25">
      <c r="A25" s="80"/>
      <c r="B25" s="80"/>
      <c r="C25" s="80"/>
      <c r="D25" s="81"/>
      <c r="E25" s="83"/>
      <c r="F25" s="82"/>
      <c r="G25" s="82"/>
      <c r="H25" s="33"/>
      <c r="I25" s="82"/>
      <c r="J25" s="82"/>
      <c r="K25" s="82"/>
      <c r="L25" s="34"/>
      <c r="M25" s="35"/>
      <c r="N25" s="79"/>
      <c r="O25" s="79"/>
      <c r="P25" s="79"/>
      <c r="Q25" s="79"/>
      <c r="R25" s="79"/>
      <c r="S25" s="79"/>
      <c r="T25" s="79"/>
    </row>
    <row r="26" spans="1:20" ht="15.75" x14ac:dyDescent="0.25">
      <c r="A26" s="80">
        <v>1</v>
      </c>
      <c r="B26" s="13" t="s">
        <v>147</v>
      </c>
      <c r="C26" s="14" t="s">
        <v>11</v>
      </c>
      <c r="D26" s="14" t="s">
        <v>148</v>
      </c>
      <c r="E26" s="14" t="s">
        <v>99</v>
      </c>
      <c r="F26" s="80">
        <v>7.8</v>
      </c>
      <c r="G26" s="80">
        <v>7.8</v>
      </c>
      <c r="H26" s="36">
        <f>F26+G26</f>
        <v>15.6</v>
      </c>
      <c r="I26" s="80">
        <v>9.4</v>
      </c>
      <c r="J26" s="80">
        <v>13.94</v>
      </c>
      <c r="K26" s="80">
        <v>8.1</v>
      </c>
      <c r="L26" s="37">
        <f>H26+I26+J26+K26</f>
        <v>47.04</v>
      </c>
      <c r="M26" s="92">
        <v>1</v>
      </c>
      <c r="N26" s="79"/>
      <c r="O26" s="79"/>
      <c r="P26" s="79"/>
      <c r="Q26" s="79"/>
      <c r="R26" s="79"/>
      <c r="S26" s="79"/>
      <c r="T26" s="79"/>
    </row>
    <row r="27" spans="1:20" ht="15.75" x14ac:dyDescent="0.25">
      <c r="A27" s="21">
        <v>2</v>
      </c>
      <c r="B27" s="13" t="s">
        <v>156</v>
      </c>
      <c r="C27" s="14" t="s">
        <v>120</v>
      </c>
      <c r="D27" s="21" t="s">
        <v>86</v>
      </c>
      <c r="E27" s="14" t="s">
        <v>99</v>
      </c>
      <c r="F27" s="80">
        <v>7</v>
      </c>
      <c r="G27" s="80">
        <v>7</v>
      </c>
      <c r="H27" s="36">
        <f>F27+G27</f>
        <v>14</v>
      </c>
      <c r="I27" s="80">
        <v>9.6999999999999993</v>
      </c>
      <c r="J27" s="80">
        <v>11.925000000000001</v>
      </c>
      <c r="K27" s="80">
        <v>5.5</v>
      </c>
      <c r="L27" s="37">
        <f t="shared" ref="L27:L33" si="0">H27+I27+J27+K27</f>
        <v>41.125</v>
      </c>
      <c r="M27" s="92">
        <v>2</v>
      </c>
      <c r="N27" s="38"/>
      <c r="O27" s="38"/>
      <c r="P27" s="38"/>
      <c r="Q27" s="38"/>
      <c r="R27" s="38"/>
      <c r="S27" s="38"/>
      <c r="T27" s="38"/>
    </row>
    <row r="28" spans="1:20" ht="15.75" x14ac:dyDescent="0.25">
      <c r="A28" s="21">
        <v>3</v>
      </c>
      <c r="B28" s="64" t="s">
        <v>159</v>
      </c>
      <c r="C28" s="84" t="s">
        <v>120</v>
      </c>
      <c r="D28" s="83" t="s">
        <v>128</v>
      </c>
      <c r="E28" s="84" t="s">
        <v>87</v>
      </c>
      <c r="F28" s="80">
        <v>7.1</v>
      </c>
      <c r="G28" s="80">
        <v>7</v>
      </c>
      <c r="H28" s="36">
        <f>F28+G28</f>
        <v>14.1</v>
      </c>
      <c r="I28" s="80">
        <v>9.3000000000000007</v>
      </c>
      <c r="J28" s="80">
        <v>10.945</v>
      </c>
      <c r="K28" s="80">
        <v>6.3</v>
      </c>
      <c r="L28" s="37">
        <f t="shared" si="0"/>
        <v>40.644999999999996</v>
      </c>
      <c r="M28" s="92">
        <v>3</v>
      </c>
      <c r="N28" s="38"/>
      <c r="O28" s="38"/>
      <c r="P28" s="38"/>
      <c r="Q28" s="38"/>
      <c r="R28" s="38"/>
      <c r="S28" s="38"/>
      <c r="T28" s="38"/>
    </row>
    <row r="29" spans="1:20" s="109" customFormat="1" ht="15.75" x14ac:dyDescent="0.25">
      <c r="A29" s="107">
        <v>4</v>
      </c>
      <c r="B29" s="13" t="s">
        <v>155</v>
      </c>
      <c r="C29" s="14" t="s">
        <v>110</v>
      </c>
      <c r="D29" s="14" t="s">
        <v>111</v>
      </c>
      <c r="E29" s="14" t="s">
        <v>87</v>
      </c>
      <c r="F29" s="107">
        <v>7.7</v>
      </c>
      <c r="G29" s="107">
        <v>8</v>
      </c>
      <c r="H29" s="36">
        <f>F29+G29</f>
        <v>15.7</v>
      </c>
      <c r="I29" s="107">
        <v>9.6999999999999993</v>
      </c>
      <c r="J29" s="107">
        <v>11.87</v>
      </c>
      <c r="K29" s="107">
        <v>2.5</v>
      </c>
      <c r="L29" s="37">
        <f t="shared" si="0"/>
        <v>39.769999999999996</v>
      </c>
      <c r="M29" s="92">
        <v>4</v>
      </c>
      <c r="N29" s="38"/>
      <c r="O29" s="38"/>
      <c r="P29" s="38"/>
      <c r="Q29" s="38"/>
      <c r="R29" s="38"/>
      <c r="S29" s="38"/>
      <c r="T29" s="38"/>
    </row>
    <row r="30" spans="1:20" s="70" customFormat="1" ht="15.75" x14ac:dyDescent="0.25">
      <c r="A30" s="21">
        <v>5</v>
      </c>
      <c r="B30" s="64" t="s">
        <v>160</v>
      </c>
      <c r="C30" s="84" t="s">
        <v>161</v>
      </c>
      <c r="D30" s="83" t="s">
        <v>128</v>
      </c>
      <c r="E30" s="84" t="s">
        <v>87</v>
      </c>
      <c r="F30" s="107">
        <v>7.4</v>
      </c>
      <c r="G30" s="107">
        <v>7.5</v>
      </c>
      <c r="H30" s="36">
        <f>F30+G30</f>
        <v>14.9</v>
      </c>
      <c r="I30" s="107">
        <v>9.3000000000000007</v>
      </c>
      <c r="J30" s="107">
        <v>11.335000000000001</v>
      </c>
      <c r="K30" s="107">
        <v>2.8</v>
      </c>
      <c r="L30" s="37">
        <f t="shared" si="0"/>
        <v>38.335000000000001</v>
      </c>
      <c r="M30" s="92">
        <v>5</v>
      </c>
      <c r="N30" s="153"/>
      <c r="O30" s="153"/>
      <c r="P30" s="153"/>
      <c r="Q30" s="153"/>
      <c r="R30" s="153"/>
      <c r="S30" s="153"/>
      <c r="T30" s="153"/>
    </row>
    <row r="31" spans="1:20" s="109" customFormat="1" ht="15.75" x14ac:dyDescent="0.25">
      <c r="A31" s="107">
        <v>6</v>
      </c>
      <c r="B31" s="13" t="s">
        <v>152</v>
      </c>
      <c r="C31" s="14" t="s">
        <v>120</v>
      </c>
      <c r="D31" s="14" t="s">
        <v>86</v>
      </c>
      <c r="E31" s="14" t="s">
        <v>87</v>
      </c>
      <c r="F31" s="107">
        <v>7.6</v>
      </c>
      <c r="G31" s="107">
        <v>7.5</v>
      </c>
      <c r="H31" s="36">
        <f>F31+G31</f>
        <v>15.1</v>
      </c>
      <c r="I31" s="107">
        <v>9.4</v>
      </c>
      <c r="J31" s="107">
        <v>10.39</v>
      </c>
      <c r="K31" s="107">
        <v>2.8</v>
      </c>
      <c r="L31" s="37">
        <f t="shared" si="0"/>
        <v>37.69</v>
      </c>
      <c r="M31" s="92">
        <v>6</v>
      </c>
      <c r="N31" s="38"/>
      <c r="O31" s="38"/>
      <c r="P31" s="38"/>
      <c r="Q31" s="38"/>
      <c r="R31" s="38"/>
      <c r="S31" s="38"/>
      <c r="T31" s="38"/>
    </row>
    <row r="32" spans="1:20" ht="15.75" x14ac:dyDescent="0.25">
      <c r="A32" s="107">
        <v>7</v>
      </c>
      <c r="B32" s="13" t="s">
        <v>157</v>
      </c>
      <c r="C32" s="14" t="s">
        <v>120</v>
      </c>
      <c r="D32" s="14" t="s">
        <v>86</v>
      </c>
      <c r="E32" s="14" t="s">
        <v>87</v>
      </c>
      <c r="F32" s="80">
        <v>7.3</v>
      </c>
      <c r="G32" s="80">
        <v>6.9</v>
      </c>
      <c r="H32" s="36">
        <f>F32+G32</f>
        <v>14.2</v>
      </c>
      <c r="I32" s="80">
        <v>9.6999999999999993</v>
      </c>
      <c r="J32" s="80">
        <v>10.48</v>
      </c>
      <c r="K32" s="80">
        <v>2.8</v>
      </c>
      <c r="L32" s="37">
        <f t="shared" si="0"/>
        <v>37.179999999999993</v>
      </c>
      <c r="M32" s="92">
        <v>7</v>
      </c>
      <c r="N32" s="38"/>
      <c r="O32" s="38"/>
      <c r="P32" s="38"/>
      <c r="Q32" s="38"/>
      <c r="R32" s="38"/>
      <c r="S32" s="38"/>
      <c r="T32" s="38"/>
    </row>
    <row r="33" spans="1:20" ht="15.75" x14ac:dyDescent="0.25">
      <c r="A33" s="21">
        <v>8</v>
      </c>
      <c r="B33" s="64" t="s">
        <v>154</v>
      </c>
      <c r="C33" s="84" t="s">
        <v>11</v>
      </c>
      <c r="D33" s="83" t="s">
        <v>128</v>
      </c>
      <c r="E33" s="84" t="s">
        <v>130</v>
      </c>
      <c r="F33" s="80">
        <v>5</v>
      </c>
      <c r="G33" s="80">
        <v>5</v>
      </c>
      <c r="H33" s="36">
        <f>F33+G33</f>
        <v>10</v>
      </c>
      <c r="I33" s="80">
        <v>6.2</v>
      </c>
      <c r="J33" s="80">
        <v>9.61</v>
      </c>
      <c r="K33" s="80">
        <v>6.4</v>
      </c>
      <c r="L33" s="37">
        <f t="shared" si="0"/>
        <v>32.21</v>
      </c>
      <c r="M33" s="92">
        <v>8</v>
      </c>
      <c r="N33" s="38"/>
      <c r="O33" s="38"/>
      <c r="P33" s="38"/>
      <c r="Q33" s="38"/>
      <c r="R33" s="38"/>
      <c r="S33" s="38"/>
      <c r="T33" s="38"/>
    </row>
    <row r="34" spans="1:20" x14ac:dyDescent="0.2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8"/>
      <c r="N34" s="38"/>
      <c r="O34" s="38"/>
      <c r="P34" s="38"/>
      <c r="Q34" s="38"/>
      <c r="R34" s="38"/>
      <c r="S34" s="38"/>
      <c r="T34" s="38"/>
    </row>
    <row r="35" spans="1:20" x14ac:dyDescent="0.25">
      <c r="A35" s="79"/>
      <c r="B35" s="79"/>
      <c r="C35" s="136" t="s">
        <v>33</v>
      </c>
      <c r="D35" s="136"/>
      <c r="E35" s="79"/>
      <c r="F35" s="79"/>
      <c r="G35" s="79"/>
      <c r="H35" s="136" t="s">
        <v>35</v>
      </c>
      <c r="I35" s="136"/>
      <c r="J35" s="136"/>
      <c r="K35" s="79"/>
      <c r="L35" s="79"/>
      <c r="M35" s="38"/>
      <c r="N35" s="38"/>
      <c r="O35" s="38"/>
      <c r="P35" s="38"/>
      <c r="Q35" s="38"/>
      <c r="R35" s="38"/>
      <c r="S35" s="38"/>
      <c r="T35" s="38"/>
    </row>
    <row r="36" spans="1:20" x14ac:dyDescent="0.25">
      <c r="A36" s="79"/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38"/>
      <c r="N36" s="38"/>
      <c r="O36" s="38"/>
      <c r="P36" s="38"/>
      <c r="Q36" s="38"/>
      <c r="R36" s="38"/>
      <c r="S36" s="38"/>
      <c r="T36" s="38"/>
    </row>
    <row r="37" spans="1:20" x14ac:dyDescent="0.25">
      <c r="C37" s="117" t="s">
        <v>34</v>
      </c>
      <c r="D37" s="117"/>
      <c r="H37" s="117" t="s">
        <v>36</v>
      </c>
      <c r="I37" s="117"/>
      <c r="J37" s="117"/>
    </row>
  </sheetData>
  <autoFilter ref="B25:L25">
    <sortState ref="B26:L33">
      <sortCondition descending="1" ref="G25"/>
    </sortState>
  </autoFilter>
  <mergeCells count="25">
    <mergeCell ref="A21:L21"/>
    <mergeCell ref="A22:A24"/>
    <mergeCell ref="B22:B24"/>
    <mergeCell ref="A1:T1"/>
    <mergeCell ref="A2:T2"/>
    <mergeCell ref="A3:A5"/>
    <mergeCell ref="B3:B5"/>
    <mergeCell ref="C3:C5"/>
    <mergeCell ref="D3:D5"/>
    <mergeCell ref="E3:E5"/>
    <mergeCell ref="F3:T3"/>
    <mergeCell ref="F4:L4"/>
    <mergeCell ref="M5:N5"/>
    <mergeCell ref="M4:S4"/>
    <mergeCell ref="T4:T5"/>
    <mergeCell ref="F5:G5"/>
    <mergeCell ref="C35:D35"/>
    <mergeCell ref="H35:J35"/>
    <mergeCell ref="C37:D37"/>
    <mergeCell ref="H37:J37"/>
    <mergeCell ref="C22:C24"/>
    <mergeCell ref="D22:D24"/>
    <mergeCell ref="E22:E24"/>
    <mergeCell ref="F22:M23"/>
    <mergeCell ref="F24:G2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topLeftCell="A13" workbookViewId="0">
      <selection activeCell="C25" sqref="C25:E25"/>
    </sheetView>
  </sheetViews>
  <sheetFormatPr defaultRowHeight="15" x14ac:dyDescent="0.25"/>
  <cols>
    <col min="1" max="1" width="5.5703125" customWidth="1"/>
    <col min="2" max="2" width="30.42578125" customWidth="1"/>
    <col min="3" max="3" width="10.42578125" customWidth="1"/>
    <col min="4" max="4" width="14.7109375" customWidth="1"/>
    <col min="6" max="6" width="7.42578125" customWidth="1"/>
    <col min="7" max="7" width="7.28515625" customWidth="1"/>
    <col min="8" max="8" width="8.42578125" customWidth="1"/>
    <col min="9" max="9" width="7.28515625" customWidth="1"/>
    <col min="11" max="11" width="5.42578125" customWidth="1"/>
    <col min="13" max="14" width="7.140625" customWidth="1"/>
    <col min="16" max="16" width="6.7109375" customWidth="1"/>
    <col min="17" max="17" width="8.5703125" customWidth="1"/>
    <col min="18" max="18" width="7.28515625" customWidth="1"/>
  </cols>
  <sheetData>
    <row r="1" spans="1:20" x14ac:dyDescent="0.25">
      <c r="A1" s="121" t="s">
        <v>20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</row>
    <row r="2" spans="1:20" x14ac:dyDescent="0.25">
      <c r="A2" s="123" t="s">
        <v>70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</row>
    <row r="3" spans="1:20" ht="15" customHeight="1" x14ac:dyDescent="0.25">
      <c r="A3" s="125" t="s">
        <v>0</v>
      </c>
      <c r="B3" s="125" t="s">
        <v>21</v>
      </c>
      <c r="C3" s="125" t="s">
        <v>22</v>
      </c>
      <c r="D3" s="127" t="s">
        <v>23</v>
      </c>
      <c r="E3" s="127" t="s">
        <v>30</v>
      </c>
      <c r="F3" s="129" t="s">
        <v>26</v>
      </c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1"/>
    </row>
    <row r="4" spans="1:20" x14ac:dyDescent="0.25">
      <c r="A4" s="126"/>
      <c r="B4" s="126"/>
      <c r="C4" s="126"/>
      <c r="D4" s="128"/>
      <c r="E4" s="128"/>
      <c r="F4" s="129" t="s">
        <v>24</v>
      </c>
      <c r="G4" s="130"/>
      <c r="H4" s="132"/>
      <c r="I4" s="130"/>
      <c r="J4" s="130"/>
      <c r="K4" s="130"/>
      <c r="L4" s="131"/>
      <c r="M4" s="129" t="s">
        <v>25</v>
      </c>
      <c r="N4" s="130"/>
      <c r="O4" s="130"/>
      <c r="P4" s="130"/>
      <c r="Q4" s="130"/>
      <c r="R4" s="130"/>
      <c r="S4" s="130"/>
      <c r="T4" s="135" t="s">
        <v>29</v>
      </c>
    </row>
    <row r="5" spans="1:20" ht="30" x14ac:dyDescent="0.25">
      <c r="A5" s="126"/>
      <c r="B5" s="126"/>
      <c r="C5" s="126"/>
      <c r="D5" s="128"/>
      <c r="E5" s="128"/>
      <c r="F5" s="133" t="s">
        <v>1</v>
      </c>
      <c r="G5" s="134"/>
      <c r="H5" s="2" t="s">
        <v>27</v>
      </c>
      <c r="I5" s="88" t="s">
        <v>2</v>
      </c>
      <c r="J5" s="4" t="s">
        <v>3</v>
      </c>
      <c r="K5" s="4" t="s">
        <v>4</v>
      </c>
      <c r="L5" s="43" t="s">
        <v>28</v>
      </c>
      <c r="M5" s="133" t="s">
        <v>1</v>
      </c>
      <c r="N5" s="134"/>
      <c r="O5" s="2" t="s">
        <v>27</v>
      </c>
      <c r="P5" s="91" t="s">
        <v>2</v>
      </c>
      <c r="Q5" s="82" t="s">
        <v>3</v>
      </c>
      <c r="R5" s="4" t="s">
        <v>5</v>
      </c>
      <c r="S5" s="43" t="s">
        <v>28</v>
      </c>
      <c r="T5" s="135"/>
    </row>
    <row r="6" spans="1:20" ht="15.75" x14ac:dyDescent="0.25">
      <c r="A6" s="80"/>
      <c r="B6" s="80"/>
      <c r="C6" s="80"/>
      <c r="D6" s="80"/>
      <c r="E6" s="80"/>
      <c r="F6" s="82"/>
      <c r="G6" s="90"/>
      <c r="H6" s="9"/>
      <c r="I6" s="91"/>
      <c r="J6" s="82"/>
      <c r="K6" s="82"/>
      <c r="L6" s="10"/>
      <c r="M6" s="82"/>
      <c r="N6" s="90"/>
      <c r="O6" s="9"/>
      <c r="P6" s="91"/>
      <c r="Q6" s="82"/>
      <c r="R6" s="82"/>
      <c r="S6" s="10"/>
      <c r="T6" s="11"/>
    </row>
    <row r="7" spans="1:20" ht="15.75" x14ac:dyDescent="0.25">
      <c r="A7" s="12">
        <v>1</v>
      </c>
      <c r="B7" s="13" t="s">
        <v>208</v>
      </c>
      <c r="C7" s="14" t="s">
        <v>89</v>
      </c>
      <c r="D7" s="14" t="s">
        <v>169</v>
      </c>
      <c r="E7" s="14" t="s">
        <v>130</v>
      </c>
      <c r="F7" s="15">
        <v>8.5</v>
      </c>
      <c r="G7" s="16">
        <v>8.5</v>
      </c>
      <c r="H7" s="17">
        <f>F7+G7</f>
        <v>17</v>
      </c>
      <c r="I7" s="18">
        <v>9.1</v>
      </c>
      <c r="J7" s="12">
        <v>15.44</v>
      </c>
      <c r="K7" s="14"/>
      <c r="L7" s="19">
        <f>H7+I7+J7-K7</f>
        <v>41.54</v>
      </c>
      <c r="M7" s="14">
        <v>7.3</v>
      </c>
      <c r="N7" s="16">
        <v>7.2</v>
      </c>
      <c r="O7" s="17">
        <f>M7+N7</f>
        <v>14.5</v>
      </c>
      <c r="P7" s="20">
        <v>8.9</v>
      </c>
      <c r="Q7" s="21">
        <v>14.195</v>
      </c>
      <c r="R7" s="14">
        <v>12.4</v>
      </c>
      <c r="S7" s="19">
        <f>O7+P7+Q7+R7</f>
        <v>49.994999999999997</v>
      </c>
      <c r="T7" s="22">
        <f>L7+S7</f>
        <v>91.534999999999997</v>
      </c>
    </row>
    <row r="8" spans="1:20" s="156" customFormat="1" ht="30" x14ac:dyDescent="0.25">
      <c r="A8" s="107">
        <v>2</v>
      </c>
      <c r="B8" s="84" t="s">
        <v>177</v>
      </c>
      <c r="C8" s="84" t="s">
        <v>105</v>
      </c>
      <c r="D8" s="83" t="s">
        <v>128</v>
      </c>
      <c r="E8" s="84" t="s">
        <v>99</v>
      </c>
      <c r="F8" s="100">
        <v>8.1999999999999993</v>
      </c>
      <c r="G8" s="101">
        <v>8.3000000000000007</v>
      </c>
      <c r="H8" s="44">
        <f>F8+G8</f>
        <v>16.5</v>
      </c>
      <c r="I8" s="45">
        <v>9.1</v>
      </c>
      <c r="J8" s="86">
        <v>13.125</v>
      </c>
      <c r="K8" s="84"/>
      <c r="L8" s="102">
        <f>H8+I8+J8-K8</f>
        <v>38.725000000000001</v>
      </c>
      <c r="M8" s="84">
        <v>7.3</v>
      </c>
      <c r="N8" s="101">
        <v>7.2</v>
      </c>
      <c r="O8" s="44">
        <f>M8+N8</f>
        <v>14.5</v>
      </c>
      <c r="P8" s="103">
        <v>9</v>
      </c>
      <c r="Q8" s="107">
        <v>12.914999999999999</v>
      </c>
      <c r="R8" s="84">
        <v>8.8000000000000007</v>
      </c>
      <c r="S8" s="102">
        <f>O8+P8+Q8+R8</f>
        <v>45.215000000000003</v>
      </c>
      <c r="T8" s="37">
        <f>L8+S8</f>
        <v>83.94</v>
      </c>
    </row>
    <row r="9" spans="1:20" s="109" customFormat="1" ht="30" x14ac:dyDescent="0.25">
      <c r="A9" s="107">
        <v>3</v>
      </c>
      <c r="B9" s="64" t="s">
        <v>172</v>
      </c>
      <c r="C9" s="84" t="s">
        <v>11</v>
      </c>
      <c r="D9" s="83" t="s">
        <v>128</v>
      </c>
      <c r="E9" s="84" t="s">
        <v>99</v>
      </c>
      <c r="F9" s="100">
        <v>7.2</v>
      </c>
      <c r="G9" s="101">
        <v>7.3</v>
      </c>
      <c r="H9" s="44">
        <f>F9+G9</f>
        <v>14.5</v>
      </c>
      <c r="I9" s="45">
        <v>9.5</v>
      </c>
      <c r="J9" s="86">
        <v>13.36</v>
      </c>
      <c r="K9" s="84"/>
      <c r="L9" s="102">
        <f>H9+I9+J9-K9</f>
        <v>37.36</v>
      </c>
      <c r="M9" s="84">
        <v>7</v>
      </c>
      <c r="N9" s="101">
        <v>7</v>
      </c>
      <c r="O9" s="44">
        <f>M9+N9</f>
        <v>14</v>
      </c>
      <c r="P9" s="103">
        <v>9.1999999999999993</v>
      </c>
      <c r="Q9" s="107">
        <v>13.2</v>
      </c>
      <c r="R9" s="84">
        <v>8.8000000000000007</v>
      </c>
      <c r="S9" s="102">
        <f>O9+P9+Q9+R9</f>
        <v>45.2</v>
      </c>
      <c r="T9" s="37">
        <f>L9+S9</f>
        <v>82.56</v>
      </c>
    </row>
    <row r="10" spans="1:20" s="109" customFormat="1" ht="15.75" x14ac:dyDescent="0.25">
      <c r="A10" s="21">
        <v>4</v>
      </c>
      <c r="B10" s="13" t="s">
        <v>209</v>
      </c>
      <c r="C10" s="14" t="s">
        <v>89</v>
      </c>
      <c r="D10" s="14" t="s">
        <v>169</v>
      </c>
      <c r="E10" s="14" t="s">
        <v>99</v>
      </c>
      <c r="F10" s="15">
        <v>7.6</v>
      </c>
      <c r="G10" s="16">
        <v>7.8</v>
      </c>
      <c r="H10" s="17">
        <f>F10+G10</f>
        <v>15.399999999999999</v>
      </c>
      <c r="I10" s="18">
        <v>9.3000000000000007</v>
      </c>
      <c r="J10" s="12">
        <v>13.43</v>
      </c>
      <c r="K10" s="14"/>
      <c r="L10" s="19">
        <f>H10+I10+J10-K10</f>
        <v>38.129999999999995</v>
      </c>
      <c r="M10" s="14">
        <v>8.4</v>
      </c>
      <c r="N10" s="16">
        <v>8.5</v>
      </c>
      <c r="O10" s="17">
        <f>M10+N10</f>
        <v>16.899999999999999</v>
      </c>
      <c r="P10" s="20">
        <v>9.6999999999999993</v>
      </c>
      <c r="Q10" s="21">
        <v>12.39</v>
      </c>
      <c r="R10" s="14">
        <v>4.3</v>
      </c>
      <c r="S10" s="19">
        <f>O10+P10+Q10+R10</f>
        <v>43.289999999999992</v>
      </c>
      <c r="T10" s="23">
        <f>L10+S10</f>
        <v>81.419999999999987</v>
      </c>
    </row>
    <row r="11" spans="1:20" s="109" customFormat="1" ht="30" x14ac:dyDescent="0.25">
      <c r="A11" s="86">
        <v>5</v>
      </c>
      <c r="B11" s="64" t="s">
        <v>171</v>
      </c>
      <c r="C11" s="84" t="s">
        <v>105</v>
      </c>
      <c r="D11" s="83" t="s">
        <v>128</v>
      </c>
      <c r="E11" s="84" t="s">
        <v>99</v>
      </c>
      <c r="F11" s="100">
        <v>7.5</v>
      </c>
      <c r="G11" s="101">
        <v>7.8</v>
      </c>
      <c r="H11" s="44">
        <f>F11+G11</f>
        <v>15.3</v>
      </c>
      <c r="I11" s="45">
        <v>9.1999999999999993</v>
      </c>
      <c r="J11" s="86">
        <v>12.154999999999999</v>
      </c>
      <c r="K11" s="84"/>
      <c r="L11" s="102">
        <f>H11+I11+J11-K11</f>
        <v>36.655000000000001</v>
      </c>
      <c r="M11" s="84">
        <v>7</v>
      </c>
      <c r="N11" s="101">
        <v>7</v>
      </c>
      <c r="O11" s="44">
        <f>M11+N11</f>
        <v>14</v>
      </c>
      <c r="P11" s="103">
        <v>9.1</v>
      </c>
      <c r="Q11" s="107">
        <v>12.425000000000001</v>
      </c>
      <c r="R11" s="84">
        <v>8.1</v>
      </c>
      <c r="S11" s="102">
        <f>O11+P11+Q11+R11</f>
        <v>43.625000000000007</v>
      </c>
      <c r="T11" s="37">
        <f>L11+S11</f>
        <v>80.28</v>
      </c>
    </row>
    <row r="12" spans="1:20" s="109" customFormat="1" ht="15.75" x14ac:dyDescent="0.25">
      <c r="A12" s="21">
        <v>6</v>
      </c>
      <c r="B12" s="13" t="s">
        <v>248</v>
      </c>
      <c r="C12" s="14" t="s">
        <v>85</v>
      </c>
      <c r="D12" s="14" t="s">
        <v>129</v>
      </c>
      <c r="E12" s="14" t="s">
        <v>99</v>
      </c>
      <c r="F12" s="15">
        <v>6.9</v>
      </c>
      <c r="G12" s="16">
        <v>7</v>
      </c>
      <c r="H12" s="17">
        <f>F12+G12</f>
        <v>13.9</v>
      </c>
      <c r="I12" s="18">
        <v>9</v>
      </c>
      <c r="J12" s="12">
        <v>12.95</v>
      </c>
      <c r="K12" s="14"/>
      <c r="L12" s="19">
        <f>H12+I12+J12-K12</f>
        <v>35.849999999999994</v>
      </c>
      <c r="M12" s="14">
        <v>6.7</v>
      </c>
      <c r="N12" s="16">
        <v>6.8</v>
      </c>
      <c r="O12" s="17">
        <f>M12+N12</f>
        <v>13.5</v>
      </c>
      <c r="P12" s="20">
        <v>8.9</v>
      </c>
      <c r="Q12" s="21">
        <v>12.66</v>
      </c>
      <c r="R12" s="14">
        <v>8.1</v>
      </c>
      <c r="S12" s="19">
        <f>O12+P12+Q12+R12</f>
        <v>43.160000000000004</v>
      </c>
      <c r="T12" s="23">
        <f>L12+S12</f>
        <v>79.009999999999991</v>
      </c>
    </row>
    <row r="13" spans="1:20" s="109" customFormat="1" ht="15.75" x14ac:dyDescent="0.25">
      <c r="A13" s="21">
        <v>7</v>
      </c>
      <c r="B13" s="13" t="s">
        <v>228</v>
      </c>
      <c r="C13" s="14" t="s">
        <v>85</v>
      </c>
      <c r="D13" s="14" t="s">
        <v>129</v>
      </c>
      <c r="E13" s="14" t="s">
        <v>99</v>
      </c>
      <c r="F13" s="15">
        <v>7.1</v>
      </c>
      <c r="G13" s="16">
        <v>6.9</v>
      </c>
      <c r="H13" s="17">
        <f>F13+G13</f>
        <v>14</v>
      </c>
      <c r="I13" s="18">
        <v>9.3000000000000007</v>
      </c>
      <c r="J13" s="12">
        <v>13.164999999999999</v>
      </c>
      <c r="K13" s="14"/>
      <c r="L13" s="19">
        <f>H13+I13+J13-K13</f>
        <v>36.465000000000003</v>
      </c>
      <c r="M13" s="14">
        <v>6.6</v>
      </c>
      <c r="N13" s="16">
        <v>6.7</v>
      </c>
      <c r="O13" s="17">
        <f>M13+N13</f>
        <v>13.3</v>
      </c>
      <c r="P13" s="20">
        <v>8.4</v>
      </c>
      <c r="Q13" s="21">
        <v>12.57</v>
      </c>
      <c r="R13" s="14">
        <v>8.1</v>
      </c>
      <c r="S13" s="19">
        <f>O13+P13+Q13+R13</f>
        <v>42.370000000000005</v>
      </c>
      <c r="T13" s="23">
        <f>L13+S13</f>
        <v>78.835000000000008</v>
      </c>
    </row>
    <row r="14" spans="1:20" s="109" customFormat="1" ht="15.75" x14ac:dyDescent="0.25">
      <c r="A14" s="21">
        <v>8</v>
      </c>
      <c r="B14" s="13" t="s">
        <v>164</v>
      </c>
      <c r="C14" s="14" t="s">
        <v>85</v>
      </c>
      <c r="D14" s="14" t="s">
        <v>129</v>
      </c>
      <c r="E14" s="14" t="s">
        <v>99</v>
      </c>
      <c r="F14" s="15">
        <v>6.7</v>
      </c>
      <c r="G14" s="16">
        <v>6.5</v>
      </c>
      <c r="H14" s="17">
        <f>F14+G14</f>
        <v>13.2</v>
      </c>
      <c r="I14" s="18">
        <v>9.6</v>
      </c>
      <c r="J14" s="12">
        <v>12.15</v>
      </c>
      <c r="K14" s="14"/>
      <c r="L14" s="19">
        <f>H14+I14+J14-K14</f>
        <v>34.949999999999996</v>
      </c>
      <c r="M14" s="14">
        <v>6.8</v>
      </c>
      <c r="N14" s="16">
        <v>6.5</v>
      </c>
      <c r="O14" s="17">
        <f>M14+N14</f>
        <v>13.3</v>
      </c>
      <c r="P14" s="20">
        <v>9.5</v>
      </c>
      <c r="Q14" s="21">
        <v>12.205</v>
      </c>
      <c r="R14" s="14">
        <v>6</v>
      </c>
      <c r="S14" s="19">
        <f>O14+P14+Q14+R14</f>
        <v>41.005000000000003</v>
      </c>
      <c r="T14" s="23">
        <f>L14+S14</f>
        <v>75.954999999999998</v>
      </c>
    </row>
    <row r="15" spans="1:20" s="109" customFormat="1" ht="15.75" x14ac:dyDescent="0.25">
      <c r="A15" s="12">
        <v>9</v>
      </c>
      <c r="B15" s="13" t="s">
        <v>170</v>
      </c>
      <c r="C15" s="14" t="s">
        <v>89</v>
      </c>
      <c r="D15" s="14" t="s">
        <v>169</v>
      </c>
      <c r="E15" s="14" t="s">
        <v>99</v>
      </c>
      <c r="F15" s="15">
        <v>6.9</v>
      </c>
      <c r="G15" s="16">
        <v>7</v>
      </c>
      <c r="H15" s="17">
        <f>F15+G15</f>
        <v>13.9</v>
      </c>
      <c r="I15" s="18">
        <v>9.1</v>
      </c>
      <c r="J15" s="12">
        <v>11.465</v>
      </c>
      <c r="K15" s="14"/>
      <c r="L15" s="19">
        <f>H15+I15+J15-K15</f>
        <v>34.465000000000003</v>
      </c>
      <c r="M15" s="14">
        <v>7.5</v>
      </c>
      <c r="N15" s="16">
        <v>7.5</v>
      </c>
      <c r="O15" s="17">
        <f>M15+N15</f>
        <v>15</v>
      </c>
      <c r="P15" s="20">
        <v>9.6999999999999993</v>
      </c>
      <c r="Q15" s="21">
        <v>11.5</v>
      </c>
      <c r="R15" s="14">
        <v>4.3</v>
      </c>
      <c r="S15" s="19">
        <f>O15+P15+Q15+R15</f>
        <v>40.5</v>
      </c>
      <c r="T15" s="23">
        <f>L15+S15</f>
        <v>74.965000000000003</v>
      </c>
    </row>
    <row r="16" spans="1:20" s="109" customFormat="1" ht="30" x14ac:dyDescent="0.25">
      <c r="A16" s="107">
        <v>10</v>
      </c>
      <c r="B16" s="64" t="s">
        <v>175</v>
      </c>
      <c r="C16" s="84" t="s">
        <v>11</v>
      </c>
      <c r="D16" s="83" t="s">
        <v>128</v>
      </c>
      <c r="E16" s="84" t="s">
        <v>87</v>
      </c>
      <c r="F16" s="100">
        <v>7.3</v>
      </c>
      <c r="G16" s="101">
        <v>7.5</v>
      </c>
      <c r="H16" s="44">
        <f>F16+G16</f>
        <v>14.8</v>
      </c>
      <c r="I16" s="45">
        <v>9.3000000000000007</v>
      </c>
      <c r="J16" s="86">
        <v>10.97</v>
      </c>
      <c r="K16" s="84"/>
      <c r="L16" s="102">
        <f>H16+I16+J16-K16</f>
        <v>35.07</v>
      </c>
      <c r="M16" s="84">
        <v>6.6</v>
      </c>
      <c r="N16" s="101">
        <v>6.5</v>
      </c>
      <c r="O16" s="44">
        <f>M16+N16</f>
        <v>13.1</v>
      </c>
      <c r="P16" s="103">
        <v>9</v>
      </c>
      <c r="Q16" s="107">
        <v>11.375</v>
      </c>
      <c r="R16" s="84">
        <v>6.4</v>
      </c>
      <c r="S16" s="102">
        <f>O16+P16+Q16+R16</f>
        <v>39.875</v>
      </c>
      <c r="T16" s="37">
        <f>L16+S16</f>
        <v>74.944999999999993</v>
      </c>
    </row>
    <row r="17" spans="1:20" s="109" customFormat="1" ht="15.75" x14ac:dyDescent="0.25">
      <c r="A17" s="21">
        <v>11</v>
      </c>
      <c r="B17" s="13" t="s">
        <v>173</v>
      </c>
      <c r="C17" s="14" t="s">
        <v>110</v>
      </c>
      <c r="D17" s="14" t="s">
        <v>174</v>
      </c>
      <c r="E17" s="14" t="s">
        <v>87</v>
      </c>
      <c r="F17" s="15">
        <v>8.6999999999999993</v>
      </c>
      <c r="G17" s="16">
        <v>8.5</v>
      </c>
      <c r="H17" s="17">
        <f>F17+G17</f>
        <v>17.2</v>
      </c>
      <c r="I17" s="18">
        <v>9.6</v>
      </c>
      <c r="J17" s="12">
        <v>11.815</v>
      </c>
      <c r="K17" s="14">
        <v>6</v>
      </c>
      <c r="L17" s="19">
        <f>H17+I17+J17-K17</f>
        <v>32.614999999999995</v>
      </c>
      <c r="M17" s="14">
        <v>7.8</v>
      </c>
      <c r="N17" s="16">
        <v>7.7</v>
      </c>
      <c r="O17" s="17">
        <f>M17+N17</f>
        <v>15.5</v>
      </c>
      <c r="P17" s="20">
        <v>9.6</v>
      </c>
      <c r="Q17" s="21">
        <v>11.914999999999999</v>
      </c>
      <c r="R17" s="14">
        <v>4.8</v>
      </c>
      <c r="S17" s="19">
        <f>O17+P17+Q17+R17</f>
        <v>41.814999999999998</v>
      </c>
      <c r="T17" s="23">
        <f>L17+S17</f>
        <v>74.429999999999993</v>
      </c>
    </row>
    <row r="18" spans="1:20" s="109" customFormat="1" ht="15.75" x14ac:dyDescent="0.25">
      <c r="A18" s="21">
        <v>12</v>
      </c>
      <c r="B18" s="13" t="s">
        <v>166</v>
      </c>
      <c r="C18" s="14" t="s">
        <v>85</v>
      </c>
      <c r="D18" s="14" t="s">
        <v>86</v>
      </c>
      <c r="E18" s="14" t="s">
        <v>99</v>
      </c>
      <c r="F18" s="15">
        <v>6.5</v>
      </c>
      <c r="G18" s="16">
        <v>6.9</v>
      </c>
      <c r="H18" s="17">
        <f>F18+G18</f>
        <v>13.4</v>
      </c>
      <c r="I18" s="18">
        <v>9.3000000000000007</v>
      </c>
      <c r="J18" s="12">
        <v>11.14</v>
      </c>
      <c r="K18" s="14">
        <v>2</v>
      </c>
      <c r="L18" s="19">
        <f>H18+I18+J18-K18</f>
        <v>31.840000000000003</v>
      </c>
      <c r="M18" s="14">
        <v>7</v>
      </c>
      <c r="N18" s="16">
        <v>7.1</v>
      </c>
      <c r="O18" s="17">
        <f>M18+N18</f>
        <v>14.1</v>
      </c>
      <c r="P18" s="20">
        <v>9.4</v>
      </c>
      <c r="Q18" s="21">
        <v>11.365</v>
      </c>
      <c r="R18" s="14">
        <v>4.7</v>
      </c>
      <c r="S18" s="19">
        <f>O18+P18+Q18+R18</f>
        <v>39.565000000000005</v>
      </c>
      <c r="T18" s="23">
        <f>L18+S18</f>
        <v>71.405000000000001</v>
      </c>
    </row>
    <row r="19" spans="1:20" s="109" customFormat="1" ht="15.75" x14ac:dyDescent="0.25">
      <c r="A19" s="12">
        <v>13</v>
      </c>
      <c r="B19" s="13" t="s">
        <v>176</v>
      </c>
      <c r="C19" s="84" t="s">
        <v>110</v>
      </c>
      <c r="D19" s="14" t="s">
        <v>111</v>
      </c>
      <c r="E19" s="14" t="s">
        <v>87</v>
      </c>
      <c r="F19" s="15">
        <v>7.3</v>
      </c>
      <c r="G19" s="16">
        <v>7.4</v>
      </c>
      <c r="H19" s="17">
        <f>F19+G19</f>
        <v>14.7</v>
      </c>
      <c r="I19" s="18">
        <v>9.5</v>
      </c>
      <c r="J19" s="12">
        <v>10.95</v>
      </c>
      <c r="K19" s="14">
        <v>6</v>
      </c>
      <c r="L19" s="19">
        <f>H19+I19+J19-K19</f>
        <v>29.15</v>
      </c>
      <c r="M19" s="14">
        <v>7.1</v>
      </c>
      <c r="N19" s="16">
        <v>7.2</v>
      </c>
      <c r="O19" s="17">
        <f>M19+N19</f>
        <v>14.3</v>
      </c>
      <c r="P19" s="20">
        <v>9.9</v>
      </c>
      <c r="Q19" s="21">
        <v>10.55</v>
      </c>
      <c r="R19" s="14">
        <v>2.6</v>
      </c>
      <c r="S19" s="19">
        <f>O19+P19+Q19+R19</f>
        <v>37.35</v>
      </c>
      <c r="T19" s="23">
        <f>L19+S19</f>
        <v>66.5</v>
      </c>
    </row>
    <row r="20" spans="1:20" s="70" customFormat="1" ht="21" customHeight="1" x14ac:dyDescent="0.25">
      <c r="A20" s="107">
        <v>14</v>
      </c>
      <c r="B20" s="64" t="s">
        <v>210</v>
      </c>
      <c r="C20" s="84" t="s">
        <v>89</v>
      </c>
      <c r="D20" s="107" t="s">
        <v>169</v>
      </c>
      <c r="E20" s="84" t="s">
        <v>87</v>
      </c>
      <c r="F20" s="100">
        <v>7</v>
      </c>
      <c r="G20" s="101">
        <v>7.3</v>
      </c>
      <c r="H20" s="44">
        <f>F20+G20</f>
        <v>14.3</v>
      </c>
      <c r="I20" s="45">
        <v>9.3000000000000007</v>
      </c>
      <c r="J20" s="86">
        <v>10.775</v>
      </c>
      <c r="K20" s="84">
        <v>6</v>
      </c>
      <c r="L20" s="102">
        <f>H20+I20+J20-K20</f>
        <v>28.375</v>
      </c>
      <c r="M20" s="84">
        <v>7.1</v>
      </c>
      <c r="N20" s="101">
        <v>7.2</v>
      </c>
      <c r="O20" s="44">
        <f>M20+N20</f>
        <v>14.3</v>
      </c>
      <c r="P20" s="103">
        <v>9.6</v>
      </c>
      <c r="Q20" s="107">
        <v>10.86</v>
      </c>
      <c r="R20" s="84">
        <v>2.5</v>
      </c>
      <c r="S20" s="102">
        <f>O20+P20+Q20+R20</f>
        <v>37.26</v>
      </c>
      <c r="T20" s="37">
        <f>L20+S20</f>
        <v>65.634999999999991</v>
      </c>
    </row>
    <row r="21" spans="1:20" s="70" customFormat="1" ht="24.75" customHeight="1" x14ac:dyDescent="0.25">
      <c r="A21" s="107">
        <v>15</v>
      </c>
      <c r="B21" s="64" t="s">
        <v>168</v>
      </c>
      <c r="C21" s="84" t="s">
        <v>105</v>
      </c>
      <c r="D21" s="107" t="s">
        <v>106</v>
      </c>
      <c r="E21" s="14" t="s">
        <v>87</v>
      </c>
      <c r="F21" s="15">
        <v>7</v>
      </c>
      <c r="G21" s="16">
        <v>6.9</v>
      </c>
      <c r="H21" s="17">
        <f>F21+G21</f>
        <v>13.9</v>
      </c>
      <c r="I21" s="18">
        <v>9.3000000000000007</v>
      </c>
      <c r="J21" s="12">
        <v>10.94</v>
      </c>
      <c r="K21" s="14">
        <v>6</v>
      </c>
      <c r="L21" s="19">
        <f>H21+I21+J21-K21</f>
        <v>28.14</v>
      </c>
      <c r="M21" s="14">
        <v>6.9</v>
      </c>
      <c r="N21" s="16">
        <v>7</v>
      </c>
      <c r="O21" s="17">
        <f>M21+N21</f>
        <v>13.9</v>
      </c>
      <c r="P21" s="20">
        <v>9.6</v>
      </c>
      <c r="Q21" s="21">
        <v>10.885</v>
      </c>
      <c r="R21" s="14">
        <v>2.8</v>
      </c>
      <c r="S21" s="19">
        <f>O21+P21+Q21+R21</f>
        <v>37.184999999999995</v>
      </c>
      <c r="T21" s="23">
        <f>L21+S21</f>
        <v>65.324999999999989</v>
      </c>
    </row>
    <row r="22" spans="1:20" s="109" customFormat="1" ht="30" x14ac:dyDescent="0.25">
      <c r="A22" s="107">
        <v>16</v>
      </c>
      <c r="B22" s="64" t="s">
        <v>163</v>
      </c>
      <c r="C22" s="84" t="s">
        <v>11</v>
      </c>
      <c r="D22" s="83" t="s">
        <v>150</v>
      </c>
      <c r="E22" s="84" t="s">
        <v>87</v>
      </c>
      <c r="F22" s="100">
        <v>6.1</v>
      </c>
      <c r="G22" s="101">
        <v>5.9</v>
      </c>
      <c r="H22" s="44">
        <f>F22+G22</f>
        <v>12</v>
      </c>
      <c r="I22" s="45">
        <v>8.4</v>
      </c>
      <c r="J22" s="86">
        <v>10.64</v>
      </c>
      <c r="K22" s="84"/>
      <c r="L22" s="102">
        <f>H22+I22+J22-K22</f>
        <v>31.04</v>
      </c>
      <c r="M22" s="84">
        <v>5.8</v>
      </c>
      <c r="N22" s="101">
        <v>5.7</v>
      </c>
      <c r="O22" s="44">
        <f>M22+N22</f>
        <v>11.5</v>
      </c>
      <c r="P22" s="103">
        <v>8.6999999999999993</v>
      </c>
      <c r="Q22" s="107">
        <v>10.26</v>
      </c>
      <c r="R22" s="84">
        <v>3.5</v>
      </c>
      <c r="S22" s="102">
        <f>O22+P22+Q22+R22</f>
        <v>33.96</v>
      </c>
      <c r="T22" s="37">
        <f>L22+S22</f>
        <v>65</v>
      </c>
    </row>
    <row r="23" spans="1:20" s="70" customFormat="1" ht="19.5" customHeight="1" x14ac:dyDescent="0.25">
      <c r="A23" s="86">
        <v>17</v>
      </c>
      <c r="B23" s="13" t="s">
        <v>165</v>
      </c>
      <c r="C23" s="14" t="s">
        <v>85</v>
      </c>
      <c r="D23" s="21" t="s">
        <v>86</v>
      </c>
      <c r="E23" s="14" t="s">
        <v>87</v>
      </c>
      <c r="F23" s="15">
        <v>6.6</v>
      </c>
      <c r="G23" s="16">
        <v>6.5</v>
      </c>
      <c r="H23" s="17">
        <f>F23+G23</f>
        <v>13.1</v>
      </c>
      <c r="I23" s="18">
        <v>8.9</v>
      </c>
      <c r="J23" s="12">
        <v>10.36</v>
      </c>
      <c r="K23" s="14">
        <v>6</v>
      </c>
      <c r="L23" s="19">
        <f>H23+I23+J23-K23</f>
        <v>26.36</v>
      </c>
      <c r="M23" s="14">
        <v>6.6</v>
      </c>
      <c r="N23" s="16">
        <v>6.9</v>
      </c>
      <c r="O23" s="17">
        <f>M23+N23</f>
        <v>13.5</v>
      </c>
      <c r="P23" s="20">
        <v>9.1999999999999993</v>
      </c>
      <c r="Q23" s="21">
        <v>10.210000000000001</v>
      </c>
      <c r="R23" s="14">
        <v>2.8</v>
      </c>
      <c r="S23" s="19">
        <f>O23+P23+Q23+R23</f>
        <v>35.709999999999994</v>
      </c>
      <c r="T23" s="23">
        <f>L23+S23</f>
        <v>62.069999999999993</v>
      </c>
    </row>
    <row r="24" spans="1:20" ht="15.75" x14ac:dyDescent="0.25">
      <c r="A24" s="21">
        <v>18</v>
      </c>
      <c r="B24" s="13" t="s">
        <v>229</v>
      </c>
      <c r="C24" s="14" t="s">
        <v>85</v>
      </c>
      <c r="D24" s="14" t="s">
        <v>129</v>
      </c>
      <c r="E24" s="14" t="s">
        <v>87</v>
      </c>
      <c r="F24" s="15">
        <v>6</v>
      </c>
      <c r="G24" s="16">
        <v>6.2</v>
      </c>
      <c r="H24" s="17">
        <f>F24+G24</f>
        <v>12.2</v>
      </c>
      <c r="I24" s="18">
        <v>9.3000000000000007</v>
      </c>
      <c r="J24" s="12">
        <v>9.5749999999999993</v>
      </c>
      <c r="K24" s="14">
        <v>6</v>
      </c>
      <c r="L24" s="19">
        <f>H24+I24+J24-K24</f>
        <v>25.074999999999999</v>
      </c>
      <c r="M24" s="14">
        <v>6.4</v>
      </c>
      <c r="N24" s="16">
        <v>6.5</v>
      </c>
      <c r="O24" s="17">
        <f>M24+N24</f>
        <v>12.9</v>
      </c>
      <c r="P24" s="20">
        <v>9.1</v>
      </c>
      <c r="Q24" s="21">
        <v>10.185</v>
      </c>
      <c r="R24" s="14">
        <v>2.8</v>
      </c>
      <c r="S24" s="19">
        <f>O24+P24+Q24+R24</f>
        <v>34.984999999999999</v>
      </c>
      <c r="T24" s="23">
        <f>L24+S24</f>
        <v>60.06</v>
      </c>
    </row>
    <row r="25" spans="1:20" s="70" customFormat="1" ht="21.75" customHeight="1" x14ac:dyDescent="0.25">
      <c r="A25" s="107">
        <v>19</v>
      </c>
      <c r="B25" s="64" t="s">
        <v>167</v>
      </c>
      <c r="C25" s="84" t="s">
        <v>85</v>
      </c>
      <c r="D25" s="107" t="s">
        <v>86</v>
      </c>
      <c r="E25" s="84" t="s">
        <v>130</v>
      </c>
      <c r="F25" s="15">
        <v>7.6</v>
      </c>
      <c r="G25" s="16">
        <v>7.5</v>
      </c>
      <c r="H25" s="17">
        <f>F25+G25</f>
        <v>15.1</v>
      </c>
      <c r="I25" s="18">
        <v>9.1999999999999993</v>
      </c>
      <c r="J25" s="12">
        <v>12.29</v>
      </c>
      <c r="K25" s="14"/>
      <c r="L25" s="19">
        <f>H25+I25+J25-K25</f>
        <v>36.589999999999996</v>
      </c>
      <c r="M25" s="14">
        <v>3.5</v>
      </c>
      <c r="N25" s="16">
        <v>3.5</v>
      </c>
      <c r="O25" s="17">
        <f>M25+N25</f>
        <v>7</v>
      </c>
      <c r="P25" s="20">
        <v>4.3</v>
      </c>
      <c r="Q25" s="21">
        <v>6.2249999999999996</v>
      </c>
      <c r="R25" s="14">
        <v>2.9</v>
      </c>
      <c r="S25" s="19">
        <f>O25+P25+Q25+R25</f>
        <v>20.424999999999997</v>
      </c>
      <c r="T25" s="23">
        <f>L25+S25</f>
        <v>57.014999999999993</v>
      </c>
    </row>
    <row r="26" spans="1:20" x14ac:dyDescent="0.25">
      <c r="A26" s="25"/>
      <c r="B26" s="26"/>
      <c r="C26" s="25"/>
      <c r="D26" s="25"/>
      <c r="E26" s="25"/>
      <c r="F26" s="25"/>
      <c r="G26" s="25"/>
      <c r="I26" s="25"/>
      <c r="J26" s="25"/>
      <c r="K26" s="25"/>
      <c r="M26" s="25"/>
      <c r="N26" s="25"/>
      <c r="P26" s="25"/>
      <c r="Q26" s="25"/>
      <c r="R26" s="25"/>
    </row>
    <row r="27" spans="1:20" x14ac:dyDescent="0.25">
      <c r="A27" s="137" t="s">
        <v>71</v>
      </c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27"/>
      <c r="N27" s="27"/>
      <c r="O27" s="27"/>
      <c r="P27" s="27"/>
      <c r="Q27" s="27"/>
      <c r="R27" s="27"/>
      <c r="S27" s="27"/>
      <c r="T27" s="27"/>
    </row>
    <row r="28" spans="1:20" x14ac:dyDescent="0.25">
      <c r="A28" s="138" t="s">
        <v>6</v>
      </c>
      <c r="B28" s="138" t="s">
        <v>21</v>
      </c>
      <c r="C28" s="138" t="s">
        <v>22</v>
      </c>
      <c r="D28" s="139" t="s">
        <v>23</v>
      </c>
      <c r="E28" s="139" t="s">
        <v>30</v>
      </c>
      <c r="F28" s="140" t="s">
        <v>32</v>
      </c>
      <c r="G28" s="140"/>
      <c r="H28" s="140"/>
      <c r="I28" s="140"/>
      <c r="J28" s="140"/>
      <c r="K28" s="140"/>
      <c r="L28" s="140"/>
      <c r="M28" s="140"/>
      <c r="N28" s="79"/>
      <c r="O28" s="79"/>
      <c r="P28" s="79"/>
      <c r="Q28" s="79"/>
      <c r="R28" s="79"/>
      <c r="S28" s="79"/>
      <c r="T28" s="79"/>
    </row>
    <row r="29" spans="1:20" x14ac:dyDescent="0.25">
      <c r="A29" s="138"/>
      <c r="B29" s="138"/>
      <c r="C29" s="138"/>
      <c r="D29" s="139"/>
      <c r="E29" s="139"/>
      <c r="F29" s="140"/>
      <c r="G29" s="140"/>
      <c r="H29" s="140"/>
      <c r="I29" s="140"/>
      <c r="J29" s="140"/>
      <c r="K29" s="140"/>
      <c r="L29" s="140"/>
      <c r="M29" s="140"/>
      <c r="N29" s="79"/>
      <c r="O29" s="79"/>
      <c r="P29" s="79"/>
      <c r="Q29" s="79"/>
      <c r="R29" s="79"/>
      <c r="S29" s="79"/>
      <c r="T29" s="79"/>
    </row>
    <row r="30" spans="1:20" ht="31.5" x14ac:dyDescent="0.25">
      <c r="A30" s="138"/>
      <c r="B30" s="138"/>
      <c r="C30" s="138"/>
      <c r="D30" s="139"/>
      <c r="E30" s="139"/>
      <c r="F30" s="140" t="s">
        <v>1</v>
      </c>
      <c r="G30" s="140"/>
      <c r="H30" s="2" t="s">
        <v>27</v>
      </c>
      <c r="I30" s="82" t="s">
        <v>2</v>
      </c>
      <c r="J30" s="82" t="s">
        <v>3</v>
      </c>
      <c r="K30" s="82" t="s">
        <v>5</v>
      </c>
      <c r="L30" s="87" t="s">
        <v>29</v>
      </c>
      <c r="M30" s="92" t="s">
        <v>31</v>
      </c>
      <c r="N30" s="79"/>
      <c r="O30" s="79"/>
      <c r="P30" s="79"/>
      <c r="Q30" s="79"/>
      <c r="R30" s="79"/>
      <c r="S30" s="79"/>
      <c r="T30" s="79"/>
    </row>
    <row r="31" spans="1:20" ht="15.75" x14ac:dyDescent="0.25">
      <c r="A31" s="80"/>
      <c r="B31" s="80"/>
      <c r="C31" s="80"/>
      <c r="D31" s="81"/>
      <c r="E31" s="83"/>
      <c r="F31" s="82"/>
      <c r="G31" s="82"/>
      <c r="H31" s="33"/>
      <c r="I31" s="82"/>
      <c r="J31" s="82"/>
      <c r="K31" s="82"/>
      <c r="L31" s="34"/>
      <c r="M31" s="35"/>
      <c r="N31" s="79"/>
      <c r="O31" s="79"/>
      <c r="P31" s="79"/>
      <c r="Q31" s="79"/>
      <c r="R31" s="79"/>
      <c r="S31" s="79"/>
      <c r="T31" s="79"/>
    </row>
    <row r="32" spans="1:20" ht="15.75" x14ac:dyDescent="0.25">
      <c r="A32" s="80">
        <v>1</v>
      </c>
      <c r="B32" s="13" t="s">
        <v>208</v>
      </c>
      <c r="C32" s="14" t="s">
        <v>89</v>
      </c>
      <c r="D32" s="14" t="s">
        <v>169</v>
      </c>
      <c r="E32" s="14" t="s">
        <v>130</v>
      </c>
      <c r="F32" s="80">
        <v>7.7</v>
      </c>
      <c r="G32" s="80">
        <v>7.6</v>
      </c>
      <c r="H32" s="36">
        <f>F32+G32</f>
        <v>15.3</v>
      </c>
      <c r="I32" s="80">
        <v>9</v>
      </c>
      <c r="J32" s="80">
        <v>14.335000000000001</v>
      </c>
      <c r="K32" s="80">
        <v>12.4</v>
      </c>
      <c r="L32" s="37">
        <f>H32+I32+J32+K32</f>
        <v>51.035000000000004</v>
      </c>
      <c r="M32" s="92">
        <v>1</v>
      </c>
      <c r="N32" s="79"/>
      <c r="O32" s="79"/>
      <c r="P32" s="79"/>
      <c r="Q32" s="79"/>
      <c r="R32" s="79"/>
      <c r="S32" s="79"/>
      <c r="T32" s="79"/>
    </row>
    <row r="33" spans="1:20" ht="22.5" customHeight="1" x14ac:dyDescent="0.25">
      <c r="A33" s="107">
        <v>2</v>
      </c>
      <c r="B33" s="64" t="s">
        <v>177</v>
      </c>
      <c r="C33" s="84" t="s">
        <v>105</v>
      </c>
      <c r="D33" s="83" t="s">
        <v>128</v>
      </c>
      <c r="E33" s="84" t="s">
        <v>99</v>
      </c>
      <c r="F33" s="80">
        <v>7.6</v>
      </c>
      <c r="G33" s="80">
        <v>7.5</v>
      </c>
      <c r="H33" s="36">
        <f>F33+G33</f>
        <v>15.1</v>
      </c>
      <c r="I33" s="80">
        <v>9.1</v>
      </c>
      <c r="J33" s="80">
        <v>13.015000000000001</v>
      </c>
      <c r="K33" s="80">
        <v>8.3000000000000007</v>
      </c>
      <c r="L33" s="37">
        <f>H33+I33+J33+K33</f>
        <v>45.515000000000001</v>
      </c>
      <c r="M33" s="92">
        <v>2</v>
      </c>
      <c r="N33" s="38"/>
      <c r="O33" s="38"/>
      <c r="P33" s="38"/>
      <c r="Q33" s="38"/>
      <c r="R33" s="38"/>
      <c r="S33" s="38"/>
      <c r="T33" s="38"/>
    </row>
    <row r="34" spans="1:20" ht="21" customHeight="1" x14ac:dyDescent="0.25">
      <c r="A34" s="80">
        <v>3</v>
      </c>
      <c r="B34" s="64" t="s">
        <v>172</v>
      </c>
      <c r="C34" s="84" t="s">
        <v>11</v>
      </c>
      <c r="D34" s="83" t="s">
        <v>128</v>
      </c>
      <c r="E34" s="84" t="s">
        <v>99</v>
      </c>
      <c r="F34" s="80">
        <v>7.2</v>
      </c>
      <c r="G34" s="80">
        <v>7.1</v>
      </c>
      <c r="H34" s="36">
        <f>F34+G34</f>
        <v>14.3</v>
      </c>
      <c r="I34" s="80">
        <v>9.4</v>
      </c>
      <c r="J34" s="80">
        <v>13.164999999999999</v>
      </c>
      <c r="K34" s="80">
        <v>8.3000000000000007</v>
      </c>
      <c r="L34" s="37">
        <f>H34+I34+J34+K34</f>
        <v>45.165000000000006</v>
      </c>
      <c r="M34" s="92">
        <v>3</v>
      </c>
      <c r="N34" s="38"/>
      <c r="O34" s="38"/>
      <c r="P34" s="38"/>
      <c r="Q34" s="38"/>
      <c r="R34" s="38"/>
      <c r="S34" s="38"/>
      <c r="T34" s="38"/>
    </row>
    <row r="35" spans="1:20" s="109" customFormat="1" ht="15.75" x14ac:dyDescent="0.25">
      <c r="A35" s="107">
        <v>4</v>
      </c>
      <c r="B35" s="13" t="s">
        <v>248</v>
      </c>
      <c r="C35" s="14" t="s">
        <v>85</v>
      </c>
      <c r="D35" s="14" t="s">
        <v>129</v>
      </c>
      <c r="E35" s="14" t="s">
        <v>99</v>
      </c>
      <c r="F35" s="107">
        <v>7.3</v>
      </c>
      <c r="G35" s="107">
        <v>7.2</v>
      </c>
      <c r="H35" s="36">
        <f>F35+G35</f>
        <v>14.5</v>
      </c>
      <c r="I35" s="107">
        <v>9.1</v>
      </c>
      <c r="J35" s="107">
        <v>13.08</v>
      </c>
      <c r="K35" s="107">
        <v>7.6</v>
      </c>
      <c r="L35" s="37">
        <f>H35+I35+J35+K35</f>
        <v>44.28</v>
      </c>
      <c r="M35" s="92">
        <v>4</v>
      </c>
      <c r="N35" s="38"/>
      <c r="O35" s="38"/>
      <c r="P35" s="38"/>
      <c r="Q35" s="38"/>
      <c r="R35" s="38"/>
      <c r="S35" s="38"/>
      <c r="T35" s="38"/>
    </row>
    <row r="36" spans="1:20" s="109" customFormat="1" ht="20.25" customHeight="1" x14ac:dyDescent="0.25">
      <c r="A36" s="107">
        <v>5</v>
      </c>
      <c r="B36" s="64" t="s">
        <v>171</v>
      </c>
      <c r="C36" s="84" t="s">
        <v>105</v>
      </c>
      <c r="D36" s="83" t="s">
        <v>128</v>
      </c>
      <c r="E36" s="84" t="s">
        <v>99</v>
      </c>
      <c r="F36" s="107">
        <v>7</v>
      </c>
      <c r="G36" s="107">
        <v>6.9</v>
      </c>
      <c r="H36" s="36">
        <f>F36+G36</f>
        <v>13.9</v>
      </c>
      <c r="I36" s="107">
        <v>9.1</v>
      </c>
      <c r="J36" s="107">
        <v>12.55</v>
      </c>
      <c r="K36" s="107">
        <v>7.6</v>
      </c>
      <c r="L36" s="37">
        <f>H36+I36+J36+K36</f>
        <v>43.15</v>
      </c>
      <c r="M36" s="92">
        <v>5</v>
      </c>
      <c r="N36" s="38"/>
      <c r="O36" s="38"/>
      <c r="P36" s="38"/>
      <c r="Q36" s="38"/>
      <c r="R36" s="38"/>
      <c r="S36" s="38"/>
      <c r="T36" s="38"/>
    </row>
    <row r="37" spans="1:20" s="109" customFormat="1" ht="15.75" x14ac:dyDescent="0.25">
      <c r="A37" s="107">
        <v>6</v>
      </c>
      <c r="B37" s="13" t="s">
        <v>228</v>
      </c>
      <c r="C37" s="14" t="s">
        <v>85</v>
      </c>
      <c r="D37" s="14" t="s">
        <v>129</v>
      </c>
      <c r="E37" s="14" t="s">
        <v>99</v>
      </c>
      <c r="F37" s="107">
        <v>6.6</v>
      </c>
      <c r="G37" s="107">
        <v>6.7</v>
      </c>
      <c r="H37" s="36">
        <f>F37+G37</f>
        <v>13.3</v>
      </c>
      <c r="I37" s="107">
        <v>8.9</v>
      </c>
      <c r="J37" s="107">
        <v>13.055</v>
      </c>
      <c r="K37" s="107">
        <v>7.6</v>
      </c>
      <c r="L37" s="37">
        <f>H37+I37+J37+K37</f>
        <v>42.855000000000004</v>
      </c>
      <c r="M37" s="92">
        <v>6</v>
      </c>
      <c r="N37" s="38"/>
      <c r="O37" s="38"/>
      <c r="P37" s="38"/>
      <c r="Q37" s="38"/>
      <c r="R37" s="38"/>
      <c r="S37" s="38"/>
      <c r="T37" s="38"/>
    </row>
    <row r="38" spans="1:20" ht="15.75" x14ac:dyDescent="0.25">
      <c r="A38" s="107">
        <v>7</v>
      </c>
      <c r="B38" s="13" t="s">
        <v>209</v>
      </c>
      <c r="C38" s="14" t="s">
        <v>89</v>
      </c>
      <c r="D38" s="14" t="s">
        <v>169</v>
      </c>
      <c r="E38" s="14" t="s">
        <v>99</v>
      </c>
      <c r="F38" s="80">
        <v>7.8</v>
      </c>
      <c r="G38" s="80">
        <v>7.8</v>
      </c>
      <c r="H38" s="36">
        <f>F38+G38</f>
        <v>15.6</v>
      </c>
      <c r="I38" s="80">
        <v>9.3000000000000007</v>
      </c>
      <c r="J38" s="80">
        <v>12.445</v>
      </c>
      <c r="K38" s="80">
        <v>4.3</v>
      </c>
      <c r="L38" s="37">
        <f>H38+I38+J38+K38</f>
        <v>41.644999999999996</v>
      </c>
      <c r="M38" s="92">
        <v>4</v>
      </c>
      <c r="N38" s="38"/>
      <c r="O38" s="38"/>
      <c r="P38" s="38"/>
      <c r="Q38" s="38"/>
      <c r="R38" s="38"/>
      <c r="S38" s="38"/>
      <c r="T38" s="38"/>
    </row>
    <row r="39" spans="1:20" ht="15.75" x14ac:dyDescent="0.25">
      <c r="A39" s="21">
        <v>8</v>
      </c>
      <c r="B39" s="13" t="s">
        <v>164</v>
      </c>
      <c r="C39" s="14" t="s">
        <v>85</v>
      </c>
      <c r="D39" s="14" t="s">
        <v>129</v>
      </c>
      <c r="E39" s="14" t="s">
        <v>99</v>
      </c>
      <c r="F39" s="80">
        <v>5.8</v>
      </c>
      <c r="G39" s="80">
        <v>5.7</v>
      </c>
      <c r="H39" s="36">
        <f>F39+G39</f>
        <v>11.5</v>
      </c>
      <c r="I39" s="80">
        <v>9.3000000000000007</v>
      </c>
      <c r="J39" s="80">
        <v>12.205</v>
      </c>
      <c r="K39" s="80">
        <v>6</v>
      </c>
      <c r="L39" s="37">
        <f>H39+I39+J39+K39</f>
        <v>39.005000000000003</v>
      </c>
      <c r="M39" s="92">
        <v>5</v>
      </c>
      <c r="N39" s="38"/>
      <c r="O39" s="38"/>
      <c r="P39" s="38"/>
      <c r="Q39" s="38"/>
      <c r="R39" s="38"/>
      <c r="S39" s="38"/>
      <c r="T39" s="38"/>
    </row>
    <row r="40" spans="1:20" x14ac:dyDescent="0.2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8"/>
      <c r="N40" s="38"/>
      <c r="O40" s="38"/>
      <c r="P40" s="38"/>
      <c r="Q40" s="38"/>
      <c r="R40" s="38"/>
      <c r="S40" s="38"/>
      <c r="T40" s="38"/>
    </row>
    <row r="41" spans="1:20" x14ac:dyDescent="0.25">
      <c r="A41" s="79"/>
      <c r="B41" s="79"/>
      <c r="C41" s="136" t="s">
        <v>33</v>
      </c>
      <c r="D41" s="136"/>
      <c r="E41" s="79"/>
      <c r="F41" s="79"/>
      <c r="G41" s="79"/>
      <c r="H41" s="136" t="s">
        <v>35</v>
      </c>
      <c r="I41" s="136"/>
      <c r="J41" s="136"/>
      <c r="K41" s="79"/>
      <c r="L41" s="79"/>
      <c r="M41" s="38"/>
      <c r="N41" s="38"/>
      <c r="O41" s="38"/>
      <c r="P41" s="38"/>
      <c r="Q41" s="38"/>
      <c r="R41" s="38"/>
      <c r="S41" s="38"/>
      <c r="T41" s="38"/>
    </row>
    <row r="42" spans="1:20" x14ac:dyDescent="0.25">
      <c r="A42" s="79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38"/>
      <c r="N42" s="38"/>
      <c r="O42" s="38"/>
      <c r="P42" s="38"/>
      <c r="Q42" s="38"/>
      <c r="R42" s="38"/>
      <c r="S42" s="38"/>
      <c r="T42" s="38"/>
    </row>
    <row r="43" spans="1:20" x14ac:dyDescent="0.25">
      <c r="C43" s="117" t="s">
        <v>34</v>
      </c>
      <c r="D43" s="117"/>
      <c r="H43" s="117" t="s">
        <v>36</v>
      </c>
      <c r="I43" s="117"/>
      <c r="J43" s="117"/>
    </row>
  </sheetData>
  <autoFilter ref="B31:L31">
    <sortState ref="B32:L39">
      <sortCondition descending="1" ref="L31"/>
    </sortState>
  </autoFilter>
  <mergeCells count="25">
    <mergeCell ref="A27:L27"/>
    <mergeCell ref="A28:A30"/>
    <mergeCell ref="B28:B30"/>
    <mergeCell ref="A1:T1"/>
    <mergeCell ref="A2:T2"/>
    <mergeCell ref="A3:A5"/>
    <mergeCell ref="B3:B5"/>
    <mergeCell ref="C3:C5"/>
    <mergeCell ref="D3:D5"/>
    <mergeCell ref="E3:E5"/>
    <mergeCell ref="F3:T3"/>
    <mergeCell ref="F4:L4"/>
    <mergeCell ref="M5:N5"/>
    <mergeCell ref="M4:S4"/>
    <mergeCell ref="T4:T5"/>
    <mergeCell ref="F5:G5"/>
    <mergeCell ref="C41:D41"/>
    <mergeCell ref="H41:J41"/>
    <mergeCell ref="C43:D43"/>
    <mergeCell ref="H43:J43"/>
    <mergeCell ref="C28:C30"/>
    <mergeCell ref="D28:D30"/>
    <mergeCell ref="E28:E30"/>
    <mergeCell ref="F28:M29"/>
    <mergeCell ref="F30:G3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workbookViewId="0">
      <selection activeCell="J18" sqref="J18"/>
    </sheetView>
  </sheetViews>
  <sheetFormatPr defaultRowHeight="15" x14ac:dyDescent="0.25"/>
  <cols>
    <col min="1" max="1" width="5.28515625" customWidth="1"/>
    <col min="2" max="2" width="23.5703125" style="75" customWidth="1"/>
    <col min="3" max="3" width="10.140625" customWidth="1"/>
    <col min="4" max="4" width="11.7109375" customWidth="1"/>
    <col min="5" max="5" width="7.5703125" customWidth="1"/>
  </cols>
  <sheetData>
    <row r="1" spans="1:20" x14ac:dyDescent="0.25">
      <c r="A1" s="121" t="s">
        <v>20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57"/>
      <c r="P1" s="57"/>
      <c r="Q1" s="57"/>
      <c r="R1" s="57"/>
      <c r="S1" s="57"/>
      <c r="T1" s="57"/>
    </row>
    <row r="2" spans="1:20" x14ac:dyDescent="0.25">
      <c r="A2" s="123" t="s">
        <v>68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95"/>
      <c r="P2" s="95"/>
      <c r="Q2" s="95"/>
      <c r="R2" s="95"/>
      <c r="S2" s="95"/>
      <c r="T2" s="95"/>
    </row>
    <row r="3" spans="1:20" ht="15" customHeight="1" x14ac:dyDescent="0.25">
      <c r="A3" s="138" t="s">
        <v>0</v>
      </c>
      <c r="B3" s="125" t="s">
        <v>21</v>
      </c>
      <c r="C3" s="125" t="s">
        <v>22</v>
      </c>
      <c r="D3" s="127" t="s">
        <v>23</v>
      </c>
      <c r="E3" s="127" t="s">
        <v>30</v>
      </c>
      <c r="F3" s="140" t="s">
        <v>26</v>
      </c>
      <c r="G3" s="140"/>
      <c r="H3" s="140"/>
      <c r="I3" s="140"/>
      <c r="J3" s="140"/>
      <c r="K3" s="140"/>
      <c r="L3" s="140"/>
      <c r="M3" s="140"/>
      <c r="N3" s="141" t="s">
        <v>29</v>
      </c>
      <c r="O3" s="154" t="s">
        <v>31</v>
      </c>
      <c r="P3" s="41"/>
      <c r="Q3" s="41"/>
      <c r="R3" s="41"/>
      <c r="S3" s="41"/>
    </row>
    <row r="4" spans="1:20" ht="15" customHeight="1" x14ac:dyDescent="0.25">
      <c r="A4" s="138"/>
      <c r="B4" s="126"/>
      <c r="C4" s="126"/>
      <c r="D4" s="128"/>
      <c r="E4" s="128"/>
      <c r="F4" s="140"/>
      <c r="G4" s="140"/>
      <c r="H4" s="140"/>
      <c r="I4" s="140"/>
      <c r="J4" s="140"/>
      <c r="K4" s="140"/>
      <c r="L4" s="140"/>
      <c r="M4" s="140"/>
      <c r="N4" s="142"/>
      <c r="O4" s="154"/>
      <c r="P4" s="1"/>
      <c r="Q4" s="1"/>
      <c r="R4" s="1"/>
      <c r="S4" s="1"/>
    </row>
    <row r="5" spans="1:20" ht="15.75" customHeight="1" x14ac:dyDescent="0.25">
      <c r="A5" s="138"/>
      <c r="B5" s="126"/>
      <c r="C5" s="126"/>
      <c r="D5" s="128"/>
      <c r="E5" s="128"/>
      <c r="F5" s="42" t="s">
        <v>60</v>
      </c>
      <c r="G5" s="42" t="s">
        <v>61</v>
      </c>
      <c r="H5" s="42" t="s">
        <v>62</v>
      </c>
      <c r="I5" s="42" t="s">
        <v>63</v>
      </c>
      <c r="J5" s="2" t="s">
        <v>66</v>
      </c>
      <c r="K5" s="53" t="s">
        <v>65</v>
      </c>
      <c r="L5" s="51" t="s">
        <v>67</v>
      </c>
      <c r="M5" s="55" t="s">
        <v>5</v>
      </c>
      <c r="N5" s="143"/>
      <c r="O5" s="154"/>
    </row>
    <row r="6" spans="1:20" ht="15.75" x14ac:dyDescent="0.25">
      <c r="A6" s="80"/>
      <c r="B6" s="76"/>
      <c r="C6" s="80"/>
      <c r="D6" s="81"/>
      <c r="E6" s="81"/>
      <c r="F6" s="58"/>
      <c r="G6" s="58"/>
      <c r="H6" s="42"/>
      <c r="I6" s="42"/>
      <c r="J6" s="33"/>
      <c r="K6" s="55"/>
      <c r="L6" s="55"/>
      <c r="M6" s="55"/>
      <c r="N6" s="10"/>
      <c r="O6" s="35"/>
    </row>
    <row r="7" spans="1:20" ht="30" x14ac:dyDescent="0.25">
      <c r="A7" s="80">
        <v>1</v>
      </c>
      <c r="B7" s="106" t="s">
        <v>211</v>
      </c>
      <c r="C7" s="62" t="s">
        <v>89</v>
      </c>
      <c r="D7" s="84" t="s">
        <v>169</v>
      </c>
      <c r="E7" s="94" t="s">
        <v>87</v>
      </c>
      <c r="F7" s="32">
        <v>7.8</v>
      </c>
      <c r="G7" s="32">
        <v>6.5</v>
      </c>
      <c r="H7" s="69">
        <v>7.8</v>
      </c>
      <c r="I7" s="69">
        <v>7.3</v>
      </c>
      <c r="J7" s="47">
        <f>(F7+G7+H7+I7)/4</f>
        <v>7.3500000000000005</v>
      </c>
      <c r="K7" s="111">
        <v>16.579999999999998</v>
      </c>
      <c r="L7" s="46">
        <v>9.5500000000000007</v>
      </c>
      <c r="M7" s="85">
        <v>2.8</v>
      </c>
      <c r="N7" s="110">
        <f>J7+K7+L7+M7</f>
        <v>36.28</v>
      </c>
      <c r="O7" s="92">
        <v>1</v>
      </c>
      <c r="Q7" t="s">
        <v>6</v>
      </c>
    </row>
    <row r="8" spans="1:20" ht="30" x14ac:dyDescent="0.25">
      <c r="A8" s="80">
        <v>2</v>
      </c>
      <c r="B8" s="62" t="s">
        <v>137</v>
      </c>
      <c r="C8" s="94" t="s">
        <v>85</v>
      </c>
      <c r="D8" s="94" t="s">
        <v>86</v>
      </c>
      <c r="E8" s="94" t="s">
        <v>87</v>
      </c>
      <c r="F8" s="32">
        <v>6.8</v>
      </c>
      <c r="G8" s="32">
        <v>7.1</v>
      </c>
      <c r="H8" s="69">
        <v>7.1</v>
      </c>
      <c r="I8" s="69">
        <v>7.3</v>
      </c>
      <c r="J8" s="47">
        <f>(F8+G8+H8+I8)/4</f>
        <v>7.0750000000000002</v>
      </c>
      <c r="K8" s="97">
        <v>15.58</v>
      </c>
      <c r="L8" s="52">
        <v>9.4</v>
      </c>
      <c r="M8" s="67">
        <v>2.8</v>
      </c>
      <c r="N8" s="110">
        <f>J8+K8+L8+M8</f>
        <v>34.854999999999997</v>
      </c>
      <c r="O8" s="92">
        <v>2</v>
      </c>
    </row>
    <row r="9" spans="1:20" ht="30" x14ac:dyDescent="0.25">
      <c r="A9" s="80">
        <v>3</v>
      </c>
      <c r="B9" s="62" t="s">
        <v>251</v>
      </c>
      <c r="C9" s="98" t="s">
        <v>85</v>
      </c>
      <c r="D9" s="98" t="s">
        <v>86</v>
      </c>
      <c r="E9" s="94" t="s">
        <v>90</v>
      </c>
      <c r="F9" s="83">
        <v>6</v>
      </c>
      <c r="G9" s="83">
        <v>6</v>
      </c>
      <c r="H9" s="81">
        <v>6.4</v>
      </c>
      <c r="I9" s="81">
        <v>6.1</v>
      </c>
      <c r="J9" s="47">
        <f>(F9+G9+H9+I9)/4</f>
        <v>6.125</v>
      </c>
      <c r="K9" s="81">
        <v>10.24</v>
      </c>
      <c r="L9" s="52">
        <v>8.6</v>
      </c>
      <c r="M9" s="67">
        <v>1.7</v>
      </c>
      <c r="N9" s="110">
        <f>J9+K9+L9+M9</f>
        <v>26.665000000000003</v>
      </c>
      <c r="O9" s="92">
        <v>3</v>
      </c>
    </row>
    <row r="10" spans="1:20" x14ac:dyDescent="0.25">
      <c r="A10" s="49"/>
      <c r="B10" s="48"/>
      <c r="C10" s="49"/>
      <c r="D10" s="49"/>
      <c r="E10" s="49"/>
      <c r="F10" s="49"/>
      <c r="G10" s="49"/>
      <c r="H10" s="49"/>
      <c r="I10" s="49"/>
      <c r="O10" s="40"/>
      <c r="P10" s="40"/>
      <c r="Q10" s="40"/>
      <c r="R10" s="40"/>
      <c r="S10" s="40"/>
      <c r="T10" s="40"/>
    </row>
    <row r="11" spans="1:20" x14ac:dyDescent="0.25">
      <c r="A11" s="49"/>
      <c r="B11" s="48"/>
      <c r="C11" s="49"/>
      <c r="D11" s="49"/>
      <c r="E11" s="49"/>
      <c r="F11" s="49"/>
      <c r="G11" s="49"/>
      <c r="H11" s="49"/>
      <c r="I11" s="49"/>
      <c r="O11" s="79"/>
      <c r="P11" s="79"/>
      <c r="Q11" s="79"/>
      <c r="R11" s="79"/>
      <c r="S11" s="79"/>
      <c r="T11" s="79"/>
    </row>
    <row r="12" spans="1:20" x14ac:dyDescent="0.25">
      <c r="A12" s="40"/>
      <c r="B12" s="65"/>
      <c r="C12" s="136" t="s">
        <v>33</v>
      </c>
      <c r="D12" s="136"/>
      <c r="E12" s="79"/>
      <c r="F12" s="79"/>
      <c r="G12" s="79"/>
      <c r="H12" s="136" t="s">
        <v>35</v>
      </c>
      <c r="I12" s="136"/>
      <c r="J12" s="136"/>
      <c r="K12" s="40"/>
      <c r="L12" s="40"/>
      <c r="M12" s="38"/>
      <c r="N12" s="38"/>
      <c r="O12" s="79"/>
      <c r="P12" s="79"/>
      <c r="Q12" s="79"/>
      <c r="R12" s="79"/>
      <c r="S12" s="79"/>
      <c r="T12" s="79"/>
    </row>
    <row r="13" spans="1:20" x14ac:dyDescent="0.25">
      <c r="A13" s="40"/>
      <c r="B13" s="65"/>
      <c r="C13" s="79"/>
      <c r="D13" s="79"/>
      <c r="E13" s="79"/>
      <c r="F13" s="79"/>
      <c r="G13" s="79"/>
      <c r="H13" s="79"/>
      <c r="I13" s="79"/>
      <c r="J13" s="79"/>
      <c r="K13" s="40"/>
      <c r="L13" s="40"/>
      <c r="M13" s="40"/>
      <c r="N13" s="68"/>
      <c r="O13" s="79"/>
      <c r="P13" s="79"/>
      <c r="Q13" s="79"/>
      <c r="R13" s="79"/>
      <c r="S13" s="79"/>
      <c r="T13" s="79"/>
    </row>
    <row r="14" spans="1:20" x14ac:dyDescent="0.25">
      <c r="C14" s="117" t="s">
        <v>34</v>
      </c>
      <c r="D14" s="117"/>
      <c r="H14" s="117" t="s">
        <v>36</v>
      </c>
      <c r="I14" s="117"/>
      <c r="J14" s="117"/>
      <c r="O14" s="79"/>
      <c r="P14" s="79"/>
      <c r="Q14" s="79"/>
      <c r="R14" s="79"/>
      <c r="S14" s="79"/>
      <c r="T14" s="79"/>
    </row>
    <row r="15" spans="1:20" x14ac:dyDescent="0.25">
      <c r="O15" s="79"/>
      <c r="P15" s="79"/>
      <c r="Q15" s="79"/>
      <c r="R15" s="79"/>
      <c r="S15" s="79"/>
      <c r="T15" s="79"/>
    </row>
    <row r="16" spans="1:20" x14ac:dyDescent="0.25">
      <c r="O16" s="79"/>
      <c r="P16" s="79"/>
      <c r="Q16" s="79"/>
      <c r="R16" s="79"/>
      <c r="S16" s="79"/>
      <c r="T16" s="79"/>
    </row>
    <row r="17" spans="15:20" x14ac:dyDescent="0.25">
      <c r="O17" s="79"/>
      <c r="P17" s="79"/>
      <c r="Q17" s="79"/>
      <c r="R17" s="79"/>
      <c r="S17" s="79"/>
      <c r="T17" s="79"/>
    </row>
    <row r="18" spans="15:20" x14ac:dyDescent="0.25">
      <c r="O18" s="79"/>
      <c r="P18" s="79"/>
      <c r="Q18" s="79"/>
      <c r="R18" s="79"/>
      <c r="S18" s="79"/>
      <c r="T18" s="79"/>
    </row>
    <row r="19" spans="15:20" x14ac:dyDescent="0.25">
      <c r="O19" s="79"/>
      <c r="P19" s="79"/>
      <c r="Q19" s="79"/>
      <c r="R19" s="79"/>
      <c r="S19" s="79"/>
      <c r="T19" s="79"/>
    </row>
    <row r="20" spans="15:20" x14ac:dyDescent="0.25">
      <c r="O20" s="79"/>
      <c r="P20" s="79"/>
      <c r="Q20" s="79"/>
      <c r="R20" s="79"/>
      <c r="S20" s="79"/>
      <c r="T20" s="79"/>
    </row>
    <row r="21" spans="15:20" x14ac:dyDescent="0.25">
      <c r="O21" s="79"/>
      <c r="P21" s="79"/>
      <c r="Q21" s="79"/>
      <c r="R21" s="79"/>
      <c r="S21" s="79"/>
      <c r="T21" s="79"/>
    </row>
    <row r="22" spans="15:20" x14ac:dyDescent="0.25">
      <c r="O22" s="79"/>
      <c r="P22" s="79"/>
      <c r="Q22" s="79"/>
      <c r="R22" s="79"/>
      <c r="S22" s="79"/>
      <c r="T22" s="79"/>
    </row>
    <row r="23" spans="15:20" x14ac:dyDescent="0.25">
      <c r="O23" s="79"/>
      <c r="P23" s="79"/>
      <c r="Q23" s="79"/>
      <c r="R23" s="79"/>
      <c r="S23" s="79"/>
      <c r="T23" s="79"/>
    </row>
    <row r="24" spans="15:20" x14ac:dyDescent="0.25">
      <c r="O24" s="79"/>
      <c r="P24" s="79"/>
      <c r="Q24" s="79"/>
      <c r="R24" s="79"/>
      <c r="S24" s="79"/>
      <c r="T24" s="79"/>
    </row>
    <row r="25" spans="15:20" x14ac:dyDescent="0.25">
      <c r="O25" s="38"/>
      <c r="P25" s="38"/>
      <c r="Q25" s="38"/>
      <c r="R25" s="38"/>
      <c r="S25" s="38"/>
      <c r="T25" s="38"/>
    </row>
    <row r="26" spans="15:20" x14ac:dyDescent="0.25">
      <c r="O26" s="40"/>
      <c r="P26" s="40"/>
      <c r="Q26" s="40"/>
      <c r="R26" s="40"/>
      <c r="S26" s="40"/>
      <c r="T26" s="40"/>
    </row>
  </sheetData>
  <autoFilter ref="B6:N6">
    <sortState ref="B7:N9">
      <sortCondition descending="1" ref="N6"/>
    </sortState>
  </autoFilter>
  <mergeCells count="14">
    <mergeCell ref="O3:O5"/>
    <mergeCell ref="C14:D14"/>
    <mergeCell ref="H14:J14"/>
    <mergeCell ref="A3:A5"/>
    <mergeCell ref="B3:B5"/>
    <mergeCell ref="C3:C5"/>
    <mergeCell ref="D3:D5"/>
    <mergeCell ref="E3:E5"/>
    <mergeCell ref="F3:M4"/>
    <mergeCell ref="A1:N1"/>
    <mergeCell ref="A2:N2"/>
    <mergeCell ref="N3:N5"/>
    <mergeCell ref="C12:D12"/>
    <mergeCell ref="H12:J12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topLeftCell="A5" workbookViewId="0">
      <selection activeCell="E27" sqref="E27"/>
    </sheetView>
  </sheetViews>
  <sheetFormatPr defaultRowHeight="15" x14ac:dyDescent="0.25"/>
  <cols>
    <col min="1" max="1" width="3.7109375" customWidth="1"/>
    <col min="2" max="2" width="28.42578125" style="75" customWidth="1"/>
    <col min="3" max="3" width="11" customWidth="1"/>
    <col min="4" max="4" width="11.7109375" customWidth="1"/>
    <col min="5" max="5" width="6.5703125" customWidth="1"/>
  </cols>
  <sheetData>
    <row r="1" spans="1:14" x14ac:dyDescent="0.25">
      <c r="A1" s="121" t="s">
        <v>20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</row>
    <row r="2" spans="1:14" x14ac:dyDescent="0.25">
      <c r="A2" s="123" t="s">
        <v>69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</row>
    <row r="3" spans="1:14" ht="15" customHeight="1" x14ac:dyDescent="0.25">
      <c r="A3" s="138" t="s">
        <v>0</v>
      </c>
      <c r="B3" s="125" t="s">
        <v>21</v>
      </c>
      <c r="C3" s="125" t="s">
        <v>22</v>
      </c>
      <c r="D3" s="127" t="s">
        <v>23</v>
      </c>
      <c r="E3" s="127" t="s">
        <v>30</v>
      </c>
      <c r="F3" s="140" t="s">
        <v>26</v>
      </c>
      <c r="G3" s="140"/>
      <c r="H3" s="140"/>
      <c r="I3" s="140"/>
      <c r="J3" s="140"/>
      <c r="K3" s="140"/>
      <c r="L3" s="140"/>
      <c r="M3" s="140"/>
      <c r="N3" s="141" t="s">
        <v>29</v>
      </c>
    </row>
    <row r="4" spans="1:14" ht="15" customHeight="1" x14ac:dyDescent="0.25">
      <c r="A4" s="138"/>
      <c r="B4" s="126"/>
      <c r="C4" s="126"/>
      <c r="D4" s="128"/>
      <c r="E4" s="128"/>
      <c r="F4" s="140"/>
      <c r="G4" s="140"/>
      <c r="H4" s="140"/>
      <c r="I4" s="140"/>
      <c r="J4" s="140"/>
      <c r="K4" s="140"/>
      <c r="L4" s="140"/>
      <c r="M4" s="140"/>
      <c r="N4" s="142"/>
    </row>
    <row r="5" spans="1:14" x14ac:dyDescent="0.25">
      <c r="A5" s="138"/>
      <c r="B5" s="126"/>
      <c r="C5" s="126"/>
      <c r="D5" s="128"/>
      <c r="E5" s="128"/>
      <c r="F5" s="42" t="s">
        <v>60</v>
      </c>
      <c r="G5" s="42" t="s">
        <v>61</v>
      </c>
      <c r="H5" s="42" t="s">
        <v>62</v>
      </c>
      <c r="I5" s="42" t="s">
        <v>63</v>
      </c>
      <c r="J5" s="2" t="s">
        <v>66</v>
      </c>
      <c r="K5" s="89" t="s">
        <v>65</v>
      </c>
      <c r="L5" s="51" t="s">
        <v>67</v>
      </c>
      <c r="M5" s="55" t="s">
        <v>5</v>
      </c>
      <c r="N5" s="143"/>
    </row>
    <row r="6" spans="1:14" x14ac:dyDescent="0.25">
      <c r="A6" s="80"/>
      <c r="B6" s="76"/>
      <c r="C6" s="80"/>
      <c r="D6" s="81"/>
      <c r="E6" s="81"/>
      <c r="F6" s="58"/>
      <c r="G6" s="58"/>
      <c r="H6" s="42"/>
      <c r="I6" s="42"/>
      <c r="J6" s="33"/>
      <c r="K6" s="55"/>
      <c r="L6" s="55"/>
      <c r="M6" s="55"/>
      <c r="N6" s="10"/>
    </row>
    <row r="7" spans="1:14" ht="30" x14ac:dyDescent="0.25">
      <c r="A7" s="80">
        <v>1</v>
      </c>
      <c r="B7" s="62" t="s">
        <v>212</v>
      </c>
      <c r="C7" s="94" t="s">
        <v>89</v>
      </c>
      <c r="D7" s="84" t="s">
        <v>169</v>
      </c>
      <c r="E7" s="94" t="s">
        <v>87</v>
      </c>
      <c r="F7" s="83">
        <v>8.6999999999999993</v>
      </c>
      <c r="G7" s="83">
        <v>8.6</v>
      </c>
      <c r="H7" s="98">
        <v>8.3000000000000007</v>
      </c>
      <c r="I7" s="98">
        <v>8</v>
      </c>
      <c r="J7" s="47">
        <f t="shared" ref="J7:J14" si="0">(F7+G7+H7+I7)/4</f>
        <v>8.3999999999999986</v>
      </c>
      <c r="K7" s="111">
        <v>17.940000000000001</v>
      </c>
      <c r="L7" s="46">
        <v>9.1999999999999993</v>
      </c>
      <c r="M7" s="85">
        <v>3</v>
      </c>
      <c r="N7" s="110">
        <f t="shared" ref="N7:N14" si="1">J7+K7+L7+M7</f>
        <v>38.54</v>
      </c>
    </row>
    <row r="8" spans="1:14" s="96" customFormat="1" ht="30" x14ac:dyDescent="0.25">
      <c r="A8" s="93">
        <v>2</v>
      </c>
      <c r="B8" s="62" t="s">
        <v>213</v>
      </c>
      <c r="C8" s="94" t="s">
        <v>89</v>
      </c>
      <c r="D8" s="84" t="s">
        <v>169</v>
      </c>
      <c r="E8" s="94" t="s">
        <v>87</v>
      </c>
      <c r="F8" s="83">
        <v>7.3</v>
      </c>
      <c r="G8" s="83">
        <v>7.4</v>
      </c>
      <c r="H8" s="98">
        <v>7.9</v>
      </c>
      <c r="I8" s="98">
        <v>7.9</v>
      </c>
      <c r="J8" s="47">
        <f t="shared" si="0"/>
        <v>7.625</v>
      </c>
      <c r="K8" s="98">
        <v>17.899999999999999</v>
      </c>
      <c r="L8" s="52">
        <v>9.5500000000000007</v>
      </c>
      <c r="M8" s="67">
        <v>2.8</v>
      </c>
      <c r="N8" s="110">
        <f t="shared" si="1"/>
        <v>37.875</v>
      </c>
    </row>
    <row r="9" spans="1:14" ht="30" x14ac:dyDescent="0.25">
      <c r="A9" s="80">
        <v>3</v>
      </c>
      <c r="B9" s="62" t="s">
        <v>122</v>
      </c>
      <c r="C9" s="94" t="s">
        <v>105</v>
      </c>
      <c r="D9" s="94" t="s">
        <v>106</v>
      </c>
      <c r="E9" s="94" t="s">
        <v>87</v>
      </c>
      <c r="F9" s="83">
        <v>7.8</v>
      </c>
      <c r="G9" s="83">
        <v>7.8</v>
      </c>
      <c r="H9" s="98">
        <v>7.4</v>
      </c>
      <c r="I9" s="98">
        <v>7.3</v>
      </c>
      <c r="J9" s="47">
        <f t="shared" si="0"/>
        <v>7.5750000000000002</v>
      </c>
      <c r="K9" s="98">
        <v>16.54</v>
      </c>
      <c r="L9" s="52">
        <v>9.6</v>
      </c>
      <c r="M9" s="67">
        <v>2.8</v>
      </c>
      <c r="N9" s="110">
        <f t="shared" si="1"/>
        <v>36.514999999999993</v>
      </c>
    </row>
    <row r="10" spans="1:14" ht="30" x14ac:dyDescent="0.25">
      <c r="A10" s="80">
        <v>4</v>
      </c>
      <c r="B10" s="62" t="s">
        <v>123</v>
      </c>
      <c r="C10" s="94" t="s">
        <v>110</v>
      </c>
      <c r="D10" s="98" t="s">
        <v>111</v>
      </c>
      <c r="E10" s="94" t="s">
        <v>90</v>
      </c>
      <c r="F10" s="83">
        <v>7.9</v>
      </c>
      <c r="G10" s="83">
        <v>7.6</v>
      </c>
      <c r="H10" s="98">
        <v>7.8</v>
      </c>
      <c r="I10" s="98">
        <v>7.7</v>
      </c>
      <c r="J10" s="47">
        <f t="shared" si="0"/>
        <v>7.75</v>
      </c>
      <c r="K10" s="98">
        <v>15.3</v>
      </c>
      <c r="L10" s="52">
        <v>9.4499999999999993</v>
      </c>
      <c r="M10" s="67">
        <v>1.7</v>
      </c>
      <c r="N10" s="110">
        <f t="shared" si="1"/>
        <v>34.200000000000003</v>
      </c>
    </row>
    <row r="11" spans="1:14" s="96" customFormat="1" ht="30" x14ac:dyDescent="0.25">
      <c r="A11" s="93">
        <v>5</v>
      </c>
      <c r="B11" s="106" t="s">
        <v>121</v>
      </c>
      <c r="C11" s="94" t="s">
        <v>120</v>
      </c>
      <c r="D11" s="94" t="s">
        <v>86</v>
      </c>
      <c r="E11" s="94" t="s">
        <v>87</v>
      </c>
      <c r="F11" s="83">
        <v>7.1</v>
      </c>
      <c r="G11" s="83">
        <v>7.6</v>
      </c>
      <c r="H11" s="98">
        <v>7.5</v>
      </c>
      <c r="I11" s="98">
        <v>7.5</v>
      </c>
      <c r="J11" s="47">
        <f t="shared" si="0"/>
        <v>7.4249999999999998</v>
      </c>
      <c r="K11" s="98">
        <v>13.7</v>
      </c>
      <c r="L11" s="52">
        <v>9.65</v>
      </c>
      <c r="M11" s="67">
        <v>2.8</v>
      </c>
      <c r="N11" s="110">
        <f t="shared" si="1"/>
        <v>33.574999999999996</v>
      </c>
    </row>
    <row r="12" spans="1:14" ht="30" x14ac:dyDescent="0.25">
      <c r="A12" s="80">
        <v>6</v>
      </c>
      <c r="B12" s="62" t="s">
        <v>138</v>
      </c>
      <c r="C12" s="94" t="s">
        <v>120</v>
      </c>
      <c r="D12" s="98" t="s">
        <v>86</v>
      </c>
      <c r="E12" s="94" t="s">
        <v>87</v>
      </c>
      <c r="F12" s="83">
        <v>6.5</v>
      </c>
      <c r="G12" s="83">
        <v>6.6</v>
      </c>
      <c r="H12" s="98">
        <v>6.8</v>
      </c>
      <c r="I12" s="98">
        <v>6.6</v>
      </c>
      <c r="J12" s="47">
        <f t="shared" si="0"/>
        <v>6.625</v>
      </c>
      <c r="K12" s="97">
        <v>11.78</v>
      </c>
      <c r="L12" s="52">
        <v>8.6</v>
      </c>
      <c r="M12" s="67">
        <v>2.5</v>
      </c>
      <c r="N12" s="110">
        <f t="shared" si="1"/>
        <v>29.505000000000003</v>
      </c>
    </row>
    <row r="13" spans="1:14" ht="45" x14ac:dyDescent="0.25">
      <c r="A13" s="80">
        <v>7</v>
      </c>
      <c r="B13" s="62" t="s">
        <v>249</v>
      </c>
      <c r="C13" s="108" t="s">
        <v>120</v>
      </c>
      <c r="D13" s="108" t="s">
        <v>86</v>
      </c>
      <c r="E13" s="62" t="s">
        <v>87</v>
      </c>
      <c r="F13" s="84">
        <v>6</v>
      </c>
      <c r="G13" s="84">
        <v>5.0999999999999996</v>
      </c>
      <c r="H13" s="97">
        <v>6.1</v>
      </c>
      <c r="I13" s="97">
        <v>5.8</v>
      </c>
      <c r="J13" s="47">
        <f t="shared" si="0"/>
        <v>5.75</v>
      </c>
      <c r="K13" s="97">
        <v>13.96</v>
      </c>
      <c r="L13" s="52">
        <v>7.7</v>
      </c>
      <c r="M13" s="56">
        <v>1.9</v>
      </c>
      <c r="N13" s="110">
        <f t="shared" si="1"/>
        <v>29.31</v>
      </c>
    </row>
    <row r="14" spans="1:14" ht="30" x14ac:dyDescent="0.25">
      <c r="A14" s="80">
        <v>8</v>
      </c>
      <c r="B14" s="106" t="s">
        <v>214</v>
      </c>
      <c r="C14" s="98" t="s">
        <v>89</v>
      </c>
      <c r="D14" s="84" t="s">
        <v>169</v>
      </c>
      <c r="E14" s="98" t="s">
        <v>87</v>
      </c>
      <c r="F14" s="83">
        <v>6.9</v>
      </c>
      <c r="G14" s="83">
        <v>7.4</v>
      </c>
      <c r="H14" s="98">
        <v>7</v>
      </c>
      <c r="I14" s="98">
        <v>7.3</v>
      </c>
      <c r="J14" s="47">
        <f t="shared" si="0"/>
        <v>7.15</v>
      </c>
      <c r="K14" s="98">
        <v>7.48</v>
      </c>
      <c r="L14" s="52">
        <v>9.4499999999999993</v>
      </c>
      <c r="M14" s="67">
        <v>3.1</v>
      </c>
      <c r="N14" s="110">
        <f t="shared" si="1"/>
        <v>27.18</v>
      </c>
    </row>
    <row r="15" spans="1:14" ht="15" customHeight="1" x14ac:dyDescent="0.25">
      <c r="A15" s="49"/>
      <c r="B15" s="48"/>
      <c r="C15" s="49"/>
      <c r="D15" s="49"/>
      <c r="E15" s="49"/>
      <c r="F15" s="49"/>
      <c r="G15" s="49"/>
      <c r="H15" s="49"/>
      <c r="I15" s="49"/>
      <c r="N15" s="74"/>
    </row>
    <row r="16" spans="1:14" ht="15" customHeight="1" x14ac:dyDescent="0.25">
      <c r="A16" s="123" t="s">
        <v>69</v>
      </c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</row>
    <row r="17" spans="1:15" ht="15" customHeight="1" x14ac:dyDescent="0.25">
      <c r="A17" s="138" t="s">
        <v>0</v>
      </c>
      <c r="B17" s="125" t="s">
        <v>21</v>
      </c>
      <c r="C17" s="125" t="s">
        <v>22</v>
      </c>
      <c r="D17" s="127" t="s">
        <v>23</v>
      </c>
      <c r="E17" s="127" t="s">
        <v>30</v>
      </c>
      <c r="F17" s="140" t="s">
        <v>32</v>
      </c>
      <c r="G17" s="140"/>
      <c r="H17" s="140"/>
      <c r="I17" s="140"/>
      <c r="J17" s="140"/>
      <c r="K17" s="140"/>
      <c r="L17" s="140"/>
      <c r="M17" s="140"/>
      <c r="N17" s="141" t="s">
        <v>29</v>
      </c>
      <c r="O17" s="154" t="s">
        <v>31</v>
      </c>
    </row>
    <row r="18" spans="1:15" ht="15" customHeight="1" x14ac:dyDescent="0.25">
      <c r="A18" s="138"/>
      <c r="B18" s="126"/>
      <c r="C18" s="126"/>
      <c r="D18" s="128"/>
      <c r="E18" s="128"/>
      <c r="F18" s="140"/>
      <c r="G18" s="140"/>
      <c r="H18" s="140"/>
      <c r="I18" s="140"/>
      <c r="J18" s="140"/>
      <c r="K18" s="140"/>
      <c r="L18" s="140"/>
      <c r="M18" s="140"/>
      <c r="N18" s="142"/>
      <c r="O18" s="154"/>
    </row>
    <row r="19" spans="1:15" ht="15" customHeight="1" x14ac:dyDescent="0.25">
      <c r="A19" s="138"/>
      <c r="B19" s="126"/>
      <c r="C19" s="126"/>
      <c r="D19" s="128"/>
      <c r="E19" s="128"/>
      <c r="F19" s="42" t="s">
        <v>60</v>
      </c>
      <c r="G19" s="42" t="s">
        <v>61</v>
      </c>
      <c r="H19" s="42" t="s">
        <v>62</v>
      </c>
      <c r="I19" s="42" t="s">
        <v>63</v>
      </c>
      <c r="J19" s="2" t="s">
        <v>66</v>
      </c>
      <c r="K19" s="89" t="s">
        <v>65</v>
      </c>
      <c r="L19" s="51" t="s">
        <v>67</v>
      </c>
      <c r="M19" s="55" t="s">
        <v>5</v>
      </c>
      <c r="N19" s="143"/>
      <c r="O19" s="154"/>
    </row>
    <row r="20" spans="1:15" ht="15" customHeight="1" x14ac:dyDescent="0.25">
      <c r="A20" s="80"/>
      <c r="B20" s="76"/>
      <c r="C20" s="80"/>
      <c r="D20" s="81"/>
      <c r="E20" s="81"/>
      <c r="F20" s="58"/>
      <c r="G20" s="58"/>
      <c r="H20" s="42"/>
      <c r="I20" s="42"/>
      <c r="J20" s="33"/>
      <c r="K20" s="55"/>
      <c r="L20" s="55"/>
      <c r="M20" s="55"/>
      <c r="N20" s="10"/>
      <c r="O20" s="35"/>
    </row>
    <row r="21" spans="1:15" ht="30" x14ac:dyDescent="0.25">
      <c r="A21" s="80">
        <v>1</v>
      </c>
      <c r="B21" s="62" t="s">
        <v>122</v>
      </c>
      <c r="C21" s="98" t="s">
        <v>105</v>
      </c>
      <c r="D21" s="98" t="s">
        <v>106</v>
      </c>
      <c r="E21" s="98" t="s">
        <v>87</v>
      </c>
      <c r="F21" s="83">
        <v>7.7</v>
      </c>
      <c r="G21" s="83">
        <v>7.6</v>
      </c>
      <c r="H21" s="81">
        <v>7.4</v>
      </c>
      <c r="I21" s="81">
        <v>7.3</v>
      </c>
      <c r="J21" s="47">
        <f t="shared" ref="J21:J28" si="2">(F21+G21+H21+I21)/4</f>
        <v>7.5000000000000009</v>
      </c>
      <c r="K21" s="111">
        <v>17.8</v>
      </c>
      <c r="L21" s="46">
        <v>9.6</v>
      </c>
      <c r="M21" s="85">
        <v>2.8</v>
      </c>
      <c r="N21" s="110">
        <f t="shared" ref="N21:N28" si="3">J21+K21+L21+M21</f>
        <v>37.699999999999996</v>
      </c>
      <c r="O21" s="92">
        <v>1</v>
      </c>
    </row>
    <row r="22" spans="1:15" ht="30" x14ac:dyDescent="0.25">
      <c r="A22" s="80">
        <v>2</v>
      </c>
      <c r="B22" s="62" t="s">
        <v>230</v>
      </c>
      <c r="C22" s="98" t="s">
        <v>89</v>
      </c>
      <c r="D22" s="84" t="s">
        <v>169</v>
      </c>
      <c r="E22" s="98" t="s">
        <v>87</v>
      </c>
      <c r="F22" s="83">
        <v>8.4</v>
      </c>
      <c r="G22" s="83">
        <v>8.3000000000000007</v>
      </c>
      <c r="H22" s="81">
        <v>8</v>
      </c>
      <c r="I22" s="81">
        <v>8.1</v>
      </c>
      <c r="J22" s="47">
        <f t="shared" si="2"/>
        <v>8.2000000000000011</v>
      </c>
      <c r="K22" s="81">
        <v>14.16</v>
      </c>
      <c r="L22" s="52">
        <v>8.9</v>
      </c>
      <c r="M22" s="67">
        <v>3</v>
      </c>
      <c r="N22" s="110">
        <f t="shared" si="3"/>
        <v>34.26</v>
      </c>
      <c r="O22" s="92">
        <v>2</v>
      </c>
    </row>
    <row r="23" spans="1:15" ht="30" x14ac:dyDescent="0.25">
      <c r="A23" s="80">
        <v>3</v>
      </c>
      <c r="B23" s="62" t="s">
        <v>233</v>
      </c>
      <c r="C23" s="98" t="s">
        <v>89</v>
      </c>
      <c r="D23" s="84" t="s">
        <v>169</v>
      </c>
      <c r="E23" s="98" t="s">
        <v>87</v>
      </c>
      <c r="F23" s="83">
        <v>6.8</v>
      </c>
      <c r="G23" s="83">
        <v>6.5</v>
      </c>
      <c r="H23" s="81">
        <v>7.2</v>
      </c>
      <c r="I23" s="81">
        <v>7.1</v>
      </c>
      <c r="J23" s="47">
        <f t="shared" si="2"/>
        <v>6.9</v>
      </c>
      <c r="K23" s="81">
        <v>15.14</v>
      </c>
      <c r="L23" s="52">
        <v>8.75</v>
      </c>
      <c r="M23" s="67">
        <v>2.5</v>
      </c>
      <c r="N23" s="110">
        <f t="shared" si="3"/>
        <v>33.29</v>
      </c>
      <c r="O23" s="92">
        <v>3</v>
      </c>
    </row>
    <row r="24" spans="1:15" ht="30" x14ac:dyDescent="0.25">
      <c r="A24" s="80">
        <v>4</v>
      </c>
      <c r="B24" s="106" t="s">
        <v>121</v>
      </c>
      <c r="C24" s="98" t="s">
        <v>120</v>
      </c>
      <c r="D24" s="98" t="s">
        <v>86</v>
      </c>
      <c r="E24" s="98" t="s">
        <v>87</v>
      </c>
      <c r="F24" s="83">
        <v>7.6</v>
      </c>
      <c r="G24" s="83">
        <v>7.6</v>
      </c>
      <c r="H24" s="81">
        <v>7.3</v>
      </c>
      <c r="I24" s="81">
        <v>8</v>
      </c>
      <c r="J24" s="47">
        <f t="shared" si="2"/>
        <v>7.625</v>
      </c>
      <c r="K24" s="98">
        <v>11.36</v>
      </c>
      <c r="L24" s="52">
        <v>9.75</v>
      </c>
      <c r="M24" s="67">
        <v>2.8</v>
      </c>
      <c r="N24" s="110">
        <f t="shared" si="3"/>
        <v>31.535</v>
      </c>
      <c r="O24" s="92">
        <v>4</v>
      </c>
    </row>
    <row r="25" spans="1:15" ht="30" x14ac:dyDescent="0.25">
      <c r="A25" s="80">
        <v>5</v>
      </c>
      <c r="B25" s="106" t="s">
        <v>214</v>
      </c>
      <c r="C25" s="98" t="s">
        <v>89</v>
      </c>
      <c r="D25" s="84" t="s">
        <v>169</v>
      </c>
      <c r="E25" s="98" t="s">
        <v>87</v>
      </c>
      <c r="F25" s="83">
        <v>7.4</v>
      </c>
      <c r="G25" s="83">
        <v>7.5</v>
      </c>
      <c r="H25" s="81">
        <v>7.4</v>
      </c>
      <c r="I25" s="81">
        <v>7.4</v>
      </c>
      <c r="J25" s="47">
        <f t="shared" si="2"/>
        <v>7.4250000000000007</v>
      </c>
      <c r="K25" s="98">
        <v>10.58</v>
      </c>
      <c r="L25" s="52">
        <v>8.85</v>
      </c>
      <c r="M25" s="67">
        <v>3.1</v>
      </c>
      <c r="N25" s="110">
        <f t="shared" si="3"/>
        <v>29.955000000000005</v>
      </c>
      <c r="O25" s="92">
        <v>5</v>
      </c>
    </row>
    <row r="26" spans="1:15" ht="30" x14ac:dyDescent="0.25">
      <c r="A26" s="80">
        <v>6</v>
      </c>
      <c r="B26" s="62" t="s">
        <v>138</v>
      </c>
      <c r="C26" s="98" t="s">
        <v>120</v>
      </c>
      <c r="D26" s="98" t="s">
        <v>86</v>
      </c>
      <c r="E26" s="98" t="s">
        <v>87</v>
      </c>
      <c r="F26" s="83">
        <v>6.2</v>
      </c>
      <c r="G26" s="83">
        <v>6.1</v>
      </c>
      <c r="H26" s="81">
        <v>6.6</v>
      </c>
      <c r="I26" s="81">
        <v>6.7</v>
      </c>
      <c r="J26" s="47">
        <f t="shared" si="2"/>
        <v>6.3999999999999995</v>
      </c>
      <c r="K26" s="97">
        <v>12.14</v>
      </c>
      <c r="L26" s="52">
        <v>8.4499999999999993</v>
      </c>
      <c r="M26" s="67">
        <v>2.5</v>
      </c>
      <c r="N26" s="110">
        <f t="shared" si="3"/>
        <v>29.49</v>
      </c>
      <c r="O26" s="92">
        <v>6</v>
      </c>
    </row>
    <row r="27" spans="1:15" ht="45" x14ac:dyDescent="0.25">
      <c r="A27" s="80">
        <v>7</v>
      </c>
      <c r="B27" s="62" t="s">
        <v>249</v>
      </c>
      <c r="C27" s="62" t="s">
        <v>120</v>
      </c>
      <c r="D27" s="108" t="s">
        <v>86</v>
      </c>
      <c r="E27" s="108" t="s">
        <v>87</v>
      </c>
      <c r="F27" s="84">
        <v>6.6</v>
      </c>
      <c r="G27" s="84">
        <v>6.5</v>
      </c>
      <c r="H27" s="97">
        <v>6.4</v>
      </c>
      <c r="I27" s="97">
        <v>6.5</v>
      </c>
      <c r="J27" s="47">
        <f t="shared" si="2"/>
        <v>6.5</v>
      </c>
      <c r="K27" s="97">
        <v>12.04</v>
      </c>
      <c r="L27" s="52">
        <v>7.4</v>
      </c>
      <c r="M27" s="56">
        <v>1.9</v>
      </c>
      <c r="N27" s="110">
        <f t="shared" si="3"/>
        <v>27.839999999999996</v>
      </c>
      <c r="O27" s="92">
        <v>7</v>
      </c>
    </row>
    <row r="28" spans="1:15" ht="30" x14ac:dyDescent="0.25">
      <c r="A28" s="80">
        <v>8</v>
      </c>
      <c r="B28" s="62" t="s">
        <v>123</v>
      </c>
      <c r="C28" s="98" t="s">
        <v>110</v>
      </c>
      <c r="D28" s="98" t="s">
        <v>111</v>
      </c>
      <c r="E28" s="98" t="s">
        <v>90</v>
      </c>
      <c r="F28" s="83">
        <v>4.5999999999999996</v>
      </c>
      <c r="G28" s="83">
        <v>4.5</v>
      </c>
      <c r="H28" s="98">
        <v>4.5999999999999996</v>
      </c>
      <c r="I28" s="98">
        <v>4.5999999999999996</v>
      </c>
      <c r="J28" s="47">
        <f t="shared" si="2"/>
        <v>4.5749999999999993</v>
      </c>
      <c r="K28" s="98">
        <v>4.04</v>
      </c>
      <c r="L28" s="52">
        <v>5.7</v>
      </c>
      <c r="M28" s="67">
        <v>1.8</v>
      </c>
      <c r="N28" s="110">
        <f t="shared" si="3"/>
        <v>16.114999999999998</v>
      </c>
      <c r="O28" s="92">
        <v>8</v>
      </c>
    </row>
    <row r="29" spans="1:15" ht="15" customHeight="1" x14ac:dyDescent="0.25">
      <c r="A29" s="49"/>
      <c r="B29" s="48"/>
      <c r="C29" s="49"/>
      <c r="D29" s="49"/>
      <c r="E29" s="49"/>
      <c r="F29" s="49"/>
      <c r="G29" s="49"/>
      <c r="H29" s="49"/>
      <c r="I29" s="49"/>
      <c r="N29" s="74"/>
    </row>
    <row r="30" spans="1:15" ht="15" customHeight="1" x14ac:dyDescent="0.25">
      <c r="A30" s="49"/>
      <c r="B30" s="48"/>
      <c r="C30" s="49"/>
      <c r="D30" s="49"/>
      <c r="E30" s="49"/>
      <c r="F30" s="49"/>
      <c r="G30" s="49"/>
      <c r="H30" s="49"/>
      <c r="I30" s="49"/>
      <c r="K30" s="49"/>
    </row>
    <row r="31" spans="1:15" ht="15" customHeight="1" x14ac:dyDescent="0.25">
      <c r="A31" s="79"/>
      <c r="B31" s="65"/>
      <c r="C31" s="136" t="s">
        <v>33</v>
      </c>
      <c r="D31" s="136"/>
      <c r="E31" s="79"/>
      <c r="F31" s="79"/>
      <c r="G31" s="79"/>
      <c r="H31" s="136" t="s">
        <v>35</v>
      </c>
      <c r="I31" s="136"/>
      <c r="J31" s="136"/>
      <c r="K31" s="79"/>
      <c r="L31" s="79"/>
      <c r="M31" s="38"/>
      <c r="N31" s="38"/>
    </row>
    <row r="32" spans="1:15" ht="15" customHeight="1" x14ac:dyDescent="0.25">
      <c r="A32" s="79"/>
      <c r="B32" s="65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</row>
    <row r="33" spans="1:10" ht="15" customHeight="1" x14ac:dyDescent="0.25">
      <c r="C33" s="117" t="s">
        <v>34</v>
      </c>
      <c r="D33" s="117"/>
      <c r="H33" s="117" t="s">
        <v>36</v>
      </c>
      <c r="I33" s="117"/>
      <c r="J33" s="117"/>
    </row>
    <row r="34" spans="1:10" ht="15" customHeight="1" x14ac:dyDescent="0.25">
      <c r="B34"/>
    </row>
    <row r="35" spans="1:10" ht="15" customHeight="1" x14ac:dyDescent="0.25">
      <c r="B35"/>
    </row>
    <row r="36" spans="1:10" ht="15" customHeight="1" x14ac:dyDescent="0.25">
      <c r="B36"/>
    </row>
    <row r="37" spans="1:10" x14ac:dyDescent="0.25">
      <c r="B37"/>
    </row>
    <row r="38" spans="1:10" x14ac:dyDescent="0.25">
      <c r="B38"/>
    </row>
    <row r="39" spans="1:10" x14ac:dyDescent="0.25">
      <c r="A39" s="38"/>
      <c r="B39" s="38"/>
      <c r="C39" s="38"/>
      <c r="D39" s="38"/>
    </row>
    <row r="40" spans="1:10" x14ac:dyDescent="0.25">
      <c r="B40"/>
    </row>
    <row r="41" spans="1:10" x14ac:dyDescent="0.25">
      <c r="B41"/>
    </row>
  </sheetData>
  <autoFilter ref="B20:N20">
    <sortState ref="B21:N28">
      <sortCondition descending="1" ref="N20"/>
    </sortState>
  </autoFilter>
  <mergeCells count="22">
    <mergeCell ref="O17:O19"/>
    <mergeCell ref="A1:N1"/>
    <mergeCell ref="A2:N2"/>
    <mergeCell ref="A3:A5"/>
    <mergeCell ref="B3:B5"/>
    <mergeCell ref="C3:C5"/>
    <mergeCell ref="D3:D5"/>
    <mergeCell ref="E3:E5"/>
    <mergeCell ref="F3:M4"/>
    <mergeCell ref="N3:N5"/>
    <mergeCell ref="H31:J31"/>
    <mergeCell ref="C33:D33"/>
    <mergeCell ref="H33:J33"/>
    <mergeCell ref="A16:N16"/>
    <mergeCell ref="A17:A19"/>
    <mergeCell ref="B17:B19"/>
    <mergeCell ref="C17:C19"/>
    <mergeCell ref="D17:D19"/>
    <mergeCell ref="E17:E19"/>
    <mergeCell ref="F17:M18"/>
    <mergeCell ref="N17:N19"/>
    <mergeCell ref="C31:D3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workbookViewId="0">
      <selection activeCell="B21" sqref="B21"/>
    </sheetView>
  </sheetViews>
  <sheetFormatPr defaultRowHeight="15" x14ac:dyDescent="0.25"/>
  <cols>
    <col min="1" max="1" width="4.7109375" style="77" customWidth="1"/>
    <col min="2" max="2" width="25.7109375" style="75" customWidth="1"/>
    <col min="3" max="3" width="10.7109375" customWidth="1"/>
    <col min="4" max="4" width="15.85546875" customWidth="1"/>
    <col min="5" max="5" width="6" customWidth="1"/>
  </cols>
  <sheetData>
    <row r="1" spans="1:15" x14ac:dyDescent="0.25">
      <c r="A1" s="121" t="s">
        <v>20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</row>
    <row r="2" spans="1:15" x14ac:dyDescent="0.25">
      <c r="A2" s="123" t="s">
        <v>64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</row>
    <row r="3" spans="1:15" ht="15" customHeight="1" x14ac:dyDescent="0.25">
      <c r="A3" s="138" t="s">
        <v>0</v>
      </c>
      <c r="B3" s="125" t="s">
        <v>21</v>
      </c>
      <c r="C3" s="125" t="s">
        <v>22</v>
      </c>
      <c r="D3" s="127" t="s">
        <v>23</v>
      </c>
      <c r="E3" s="127" t="s">
        <v>30</v>
      </c>
      <c r="F3" s="140" t="s">
        <v>26</v>
      </c>
      <c r="G3" s="140"/>
      <c r="H3" s="140"/>
      <c r="I3" s="140"/>
      <c r="J3" s="140"/>
      <c r="K3" s="140"/>
      <c r="L3" s="140"/>
      <c r="M3" s="140"/>
      <c r="N3" s="141" t="s">
        <v>29</v>
      </c>
    </row>
    <row r="4" spans="1:15" ht="15" customHeight="1" x14ac:dyDescent="0.25">
      <c r="A4" s="138"/>
      <c r="B4" s="126"/>
      <c r="C4" s="126"/>
      <c r="D4" s="128"/>
      <c r="E4" s="128"/>
      <c r="F4" s="140"/>
      <c r="G4" s="140"/>
      <c r="H4" s="140"/>
      <c r="I4" s="140"/>
      <c r="J4" s="140"/>
      <c r="K4" s="140"/>
      <c r="L4" s="140"/>
      <c r="M4" s="140"/>
      <c r="N4" s="142"/>
    </row>
    <row r="5" spans="1:15" x14ac:dyDescent="0.25">
      <c r="A5" s="138"/>
      <c r="B5" s="126"/>
      <c r="C5" s="126"/>
      <c r="D5" s="128"/>
      <c r="E5" s="128"/>
      <c r="F5" s="42" t="s">
        <v>60</v>
      </c>
      <c r="G5" s="42" t="s">
        <v>61</v>
      </c>
      <c r="H5" s="42" t="s">
        <v>62</v>
      </c>
      <c r="I5" s="42" t="s">
        <v>63</v>
      </c>
      <c r="J5" s="2" t="s">
        <v>66</v>
      </c>
      <c r="K5" s="89" t="s">
        <v>65</v>
      </c>
      <c r="L5" s="51" t="s">
        <v>67</v>
      </c>
      <c r="M5" s="55" t="s">
        <v>5</v>
      </c>
      <c r="N5" s="143"/>
    </row>
    <row r="6" spans="1:15" x14ac:dyDescent="0.25">
      <c r="A6" s="80"/>
      <c r="B6" s="76"/>
      <c r="C6" s="80"/>
      <c r="D6" s="81"/>
      <c r="E6" s="81"/>
      <c r="F6" s="58"/>
      <c r="G6" s="58"/>
      <c r="H6" s="42"/>
      <c r="I6" s="42"/>
      <c r="J6" s="33"/>
      <c r="K6" s="55"/>
      <c r="L6" s="55"/>
      <c r="M6" s="55"/>
      <c r="N6" s="10"/>
    </row>
    <row r="7" spans="1:15" ht="30" x14ac:dyDescent="0.25">
      <c r="A7" s="80">
        <v>1</v>
      </c>
      <c r="B7" s="62" t="s">
        <v>250</v>
      </c>
      <c r="C7" s="94" t="s">
        <v>85</v>
      </c>
      <c r="D7" s="94" t="s">
        <v>124</v>
      </c>
      <c r="E7" s="94" t="s">
        <v>87</v>
      </c>
      <c r="F7" s="83">
        <v>8</v>
      </c>
      <c r="G7" s="83">
        <v>8.1999999999999993</v>
      </c>
      <c r="H7" s="81">
        <v>7.9</v>
      </c>
      <c r="I7" s="81">
        <v>8</v>
      </c>
      <c r="J7" s="47">
        <f>(F7+G7+H7+I7)/4</f>
        <v>8.0250000000000004</v>
      </c>
      <c r="K7" s="45">
        <v>18.079999999999998</v>
      </c>
      <c r="L7" s="46">
        <v>9.35</v>
      </c>
      <c r="M7" s="85">
        <v>2.8</v>
      </c>
      <c r="N7" s="110">
        <f>J7+K7+L7+M7</f>
        <v>38.254999999999995</v>
      </c>
    </row>
    <row r="8" spans="1:15" ht="30" x14ac:dyDescent="0.25">
      <c r="A8" s="80">
        <v>2</v>
      </c>
      <c r="B8" s="106" t="s">
        <v>162</v>
      </c>
      <c r="C8" s="94" t="s">
        <v>85</v>
      </c>
      <c r="D8" s="94" t="s">
        <v>86</v>
      </c>
      <c r="E8" s="94" t="s">
        <v>99</v>
      </c>
      <c r="F8" s="83">
        <v>7.6</v>
      </c>
      <c r="G8" s="83">
        <v>7.7</v>
      </c>
      <c r="H8" s="81">
        <v>7.9</v>
      </c>
      <c r="I8" s="81">
        <v>7.6</v>
      </c>
      <c r="J8" s="47">
        <f>(F8+G8+H8+I8)/4</f>
        <v>7.7000000000000011</v>
      </c>
      <c r="K8" s="81">
        <v>17.38</v>
      </c>
      <c r="L8" s="52">
        <v>9.85</v>
      </c>
      <c r="M8" s="67">
        <v>2.9</v>
      </c>
      <c r="N8" s="110">
        <f>J8+K8+L8+M8</f>
        <v>37.83</v>
      </c>
    </row>
    <row r="9" spans="1:15" ht="30" x14ac:dyDescent="0.25">
      <c r="A9" s="80">
        <v>3</v>
      </c>
      <c r="B9" s="62" t="s">
        <v>125</v>
      </c>
      <c r="C9" s="94" t="s">
        <v>85</v>
      </c>
      <c r="D9" s="94" t="s">
        <v>86</v>
      </c>
      <c r="E9" s="94" t="s">
        <v>87</v>
      </c>
      <c r="F9" s="83">
        <v>7.5</v>
      </c>
      <c r="G9" s="83">
        <v>7.6</v>
      </c>
      <c r="H9" s="81">
        <v>7.5</v>
      </c>
      <c r="I9" s="81">
        <v>7.7</v>
      </c>
      <c r="J9" s="47">
        <f>(F9+G9+H9+I9)/4</f>
        <v>7.5750000000000002</v>
      </c>
      <c r="K9" s="81">
        <v>16.34</v>
      </c>
      <c r="L9" s="52">
        <v>9.8000000000000007</v>
      </c>
      <c r="M9" s="67">
        <v>2.8</v>
      </c>
      <c r="N9" s="110">
        <f>J9+K9+L9+M9</f>
        <v>36.515000000000001</v>
      </c>
    </row>
    <row r="10" spans="1:15" ht="30" x14ac:dyDescent="0.25">
      <c r="A10" s="80">
        <v>4</v>
      </c>
      <c r="B10" s="62" t="s">
        <v>140</v>
      </c>
      <c r="C10" s="94" t="s">
        <v>141</v>
      </c>
      <c r="D10" s="94" t="s">
        <v>128</v>
      </c>
      <c r="E10" s="94" t="s">
        <v>87</v>
      </c>
      <c r="F10" s="83">
        <v>7.6</v>
      </c>
      <c r="G10" s="83">
        <v>7.6</v>
      </c>
      <c r="H10" s="81">
        <v>8.1</v>
      </c>
      <c r="I10" s="81">
        <v>7.8</v>
      </c>
      <c r="J10" s="47">
        <f>(F10+G10+H10+I10)/4</f>
        <v>7.7749999999999995</v>
      </c>
      <c r="K10" s="81">
        <v>14.9</v>
      </c>
      <c r="L10" s="52">
        <v>9.15</v>
      </c>
      <c r="M10" s="67">
        <v>2.8</v>
      </c>
      <c r="N10" s="110">
        <f>J10+K10+L10+M10</f>
        <v>34.625</v>
      </c>
    </row>
    <row r="11" spans="1:15" ht="30" x14ac:dyDescent="0.25">
      <c r="A11" s="80">
        <v>5</v>
      </c>
      <c r="B11" s="62" t="s">
        <v>126</v>
      </c>
      <c r="C11" s="94" t="s">
        <v>127</v>
      </c>
      <c r="D11" s="94" t="s">
        <v>139</v>
      </c>
      <c r="E11" s="94" t="s">
        <v>87</v>
      </c>
      <c r="F11" s="83">
        <v>7.1</v>
      </c>
      <c r="G11" s="83">
        <v>7.2</v>
      </c>
      <c r="H11" s="81">
        <v>6.4</v>
      </c>
      <c r="I11" s="81">
        <v>6.7</v>
      </c>
      <c r="J11" s="47">
        <f>(F11+G11+H11+I11)/4</f>
        <v>6.8500000000000005</v>
      </c>
      <c r="K11" s="81">
        <v>7.64</v>
      </c>
      <c r="L11" s="52">
        <v>9.5500000000000007</v>
      </c>
      <c r="M11" s="67">
        <v>2.8</v>
      </c>
      <c r="N11" s="110">
        <f>J11+K11+L11+M11</f>
        <v>26.84</v>
      </c>
    </row>
    <row r="12" spans="1:15" ht="15" customHeight="1" x14ac:dyDescent="0.25">
      <c r="A12" s="49"/>
      <c r="B12" s="48"/>
      <c r="C12" s="49"/>
      <c r="D12" s="49"/>
      <c r="E12" s="49"/>
      <c r="F12" s="49"/>
      <c r="G12" s="49"/>
      <c r="H12" s="49"/>
      <c r="I12" s="49"/>
      <c r="N12" s="74"/>
    </row>
    <row r="13" spans="1:15" ht="15" customHeight="1" x14ac:dyDescent="0.25">
      <c r="A13" s="123" t="s">
        <v>64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</row>
    <row r="14" spans="1:15" ht="15" customHeight="1" x14ac:dyDescent="0.25">
      <c r="A14" s="138" t="s">
        <v>0</v>
      </c>
      <c r="B14" s="125" t="s">
        <v>21</v>
      </c>
      <c r="C14" s="125" t="s">
        <v>22</v>
      </c>
      <c r="D14" s="127" t="s">
        <v>23</v>
      </c>
      <c r="E14" s="127" t="s">
        <v>30</v>
      </c>
      <c r="F14" s="140" t="s">
        <v>32</v>
      </c>
      <c r="G14" s="140"/>
      <c r="H14" s="140"/>
      <c r="I14" s="140"/>
      <c r="J14" s="140"/>
      <c r="K14" s="140"/>
      <c r="L14" s="140"/>
      <c r="M14" s="140"/>
      <c r="N14" s="141" t="s">
        <v>29</v>
      </c>
      <c r="O14" s="154" t="s">
        <v>31</v>
      </c>
    </row>
    <row r="15" spans="1:15" ht="15" customHeight="1" x14ac:dyDescent="0.25">
      <c r="A15" s="138"/>
      <c r="B15" s="126"/>
      <c r="C15" s="126"/>
      <c r="D15" s="128"/>
      <c r="E15" s="128"/>
      <c r="F15" s="140"/>
      <c r="G15" s="140"/>
      <c r="H15" s="140"/>
      <c r="I15" s="140"/>
      <c r="J15" s="140"/>
      <c r="K15" s="140"/>
      <c r="L15" s="140"/>
      <c r="M15" s="140"/>
      <c r="N15" s="142"/>
      <c r="O15" s="154"/>
    </row>
    <row r="16" spans="1:15" ht="15" customHeight="1" x14ac:dyDescent="0.25">
      <c r="A16" s="138"/>
      <c r="B16" s="126"/>
      <c r="C16" s="126"/>
      <c r="D16" s="128"/>
      <c r="E16" s="128"/>
      <c r="F16" s="42" t="s">
        <v>60</v>
      </c>
      <c r="G16" s="42" t="s">
        <v>61</v>
      </c>
      <c r="H16" s="42" t="s">
        <v>62</v>
      </c>
      <c r="I16" s="42" t="s">
        <v>63</v>
      </c>
      <c r="J16" s="2" t="s">
        <v>66</v>
      </c>
      <c r="K16" s="89" t="s">
        <v>65</v>
      </c>
      <c r="L16" s="51" t="s">
        <v>67</v>
      </c>
      <c r="M16" s="55" t="s">
        <v>5</v>
      </c>
      <c r="N16" s="143"/>
      <c r="O16" s="154"/>
    </row>
    <row r="17" spans="1:15" ht="15" customHeight="1" x14ac:dyDescent="0.25">
      <c r="A17" s="80"/>
      <c r="B17" s="76"/>
      <c r="C17" s="80"/>
      <c r="D17" s="81"/>
      <c r="E17" s="81"/>
      <c r="F17" s="58"/>
      <c r="G17" s="58"/>
      <c r="H17" s="42"/>
      <c r="I17" s="42"/>
      <c r="J17" s="33"/>
      <c r="K17" s="55"/>
      <c r="L17" s="55"/>
      <c r="M17" s="55"/>
      <c r="N17" s="10"/>
      <c r="O17" s="35"/>
    </row>
    <row r="18" spans="1:15" ht="30" x14ac:dyDescent="0.25">
      <c r="A18" s="80">
        <v>1</v>
      </c>
      <c r="B18" s="106" t="s">
        <v>162</v>
      </c>
      <c r="C18" s="98" t="s">
        <v>85</v>
      </c>
      <c r="D18" s="98" t="s">
        <v>86</v>
      </c>
      <c r="E18" s="98" t="s">
        <v>99</v>
      </c>
      <c r="F18" s="83">
        <v>7.7</v>
      </c>
      <c r="G18" s="83">
        <v>7.7</v>
      </c>
      <c r="H18" s="81">
        <v>8.3000000000000007</v>
      </c>
      <c r="I18" s="81">
        <v>8.1</v>
      </c>
      <c r="J18" s="47">
        <f>(F18+G18+H18+I18)/4</f>
        <v>7.9500000000000011</v>
      </c>
      <c r="K18" s="111">
        <v>18.3</v>
      </c>
      <c r="L18" s="46">
        <v>9.6</v>
      </c>
      <c r="M18" s="85">
        <v>2.9</v>
      </c>
      <c r="N18" s="110">
        <f>J18+K18+L18+M18</f>
        <v>38.75</v>
      </c>
      <c r="O18" s="92">
        <v>1</v>
      </c>
    </row>
    <row r="19" spans="1:15" ht="30" x14ac:dyDescent="0.25">
      <c r="A19" s="80">
        <v>2</v>
      </c>
      <c r="B19" s="62" t="s">
        <v>125</v>
      </c>
      <c r="C19" s="98" t="s">
        <v>85</v>
      </c>
      <c r="D19" s="98" t="s">
        <v>86</v>
      </c>
      <c r="E19" s="98" t="s">
        <v>87</v>
      </c>
      <c r="F19" s="83">
        <v>7.5</v>
      </c>
      <c r="G19" s="83">
        <v>7.5</v>
      </c>
      <c r="H19" s="81">
        <v>7.4</v>
      </c>
      <c r="I19" s="81">
        <v>7.3</v>
      </c>
      <c r="J19" s="47">
        <f>(F19+G19+H19+I19)/4</f>
        <v>7.4249999999999998</v>
      </c>
      <c r="K19" s="81">
        <v>16.18</v>
      </c>
      <c r="L19" s="52">
        <v>9.35</v>
      </c>
      <c r="M19" s="67">
        <v>2.8</v>
      </c>
      <c r="N19" s="110">
        <f>J19+K19+L19+M19</f>
        <v>35.754999999999995</v>
      </c>
      <c r="O19" s="92">
        <v>2</v>
      </c>
    </row>
    <row r="20" spans="1:15" ht="30" x14ac:dyDescent="0.25">
      <c r="A20" s="80">
        <v>3</v>
      </c>
      <c r="B20" s="62" t="s">
        <v>250</v>
      </c>
      <c r="C20" s="98" t="s">
        <v>85</v>
      </c>
      <c r="D20" s="98" t="s">
        <v>124</v>
      </c>
      <c r="E20" s="98" t="s">
        <v>87</v>
      </c>
      <c r="F20" s="83">
        <v>8.1999999999999993</v>
      </c>
      <c r="G20" s="83">
        <v>8.1</v>
      </c>
      <c r="H20" s="81">
        <v>8.4</v>
      </c>
      <c r="I20" s="81">
        <v>7.7</v>
      </c>
      <c r="J20" s="47">
        <f>(F20+G20+H20+I20)/4</f>
        <v>8.1</v>
      </c>
      <c r="K20" s="97">
        <v>14.88</v>
      </c>
      <c r="L20" s="52">
        <v>9.15</v>
      </c>
      <c r="M20" s="67">
        <v>2.8</v>
      </c>
      <c r="N20" s="110">
        <f>J20+K20+L20+M20</f>
        <v>34.93</v>
      </c>
      <c r="O20" s="92">
        <v>3</v>
      </c>
    </row>
    <row r="21" spans="1:15" ht="30" x14ac:dyDescent="0.25">
      <c r="A21" s="80">
        <v>4</v>
      </c>
      <c r="B21" s="62" t="s">
        <v>140</v>
      </c>
      <c r="C21" s="98" t="s">
        <v>141</v>
      </c>
      <c r="D21" s="98" t="s">
        <v>128</v>
      </c>
      <c r="E21" s="98" t="s">
        <v>87</v>
      </c>
      <c r="F21" s="83">
        <v>7</v>
      </c>
      <c r="G21" s="83">
        <v>6.8</v>
      </c>
      <c r="H21" s="81">
        <v>6.7</v>
      </c>
      <c r="I21" s="81">
        <v>6.9</v>
      </c>
      <c r="J21" s="47">
        <f>(F21+G21+H21+I21)/4</f>
        <v>6.85</v>
      </c>
      <c r="K21" s="81">
        <v>14.04</v>
      </c>
      <c r="L21" s="52">
        <v>8.5</v>
      </c>
      <c r="M21" s="67">
        <v>2.5</v>
      </c>
      <c r="N21" s="110">
        <f>J21+K21+L21+M21</f>
        <v>31.89</v>
      </c>
      <c r="O21" s="92">
        <v>4</v>
      </c>
    </row>
    <row r="22" spans="1:15" ht="30" x14ac:dyDescent="0.25">
      <c r="A22" s="80">
        <v>5</v>
      </c>
      <c r="B22" s="62" t="s">
        <v>126</v>
      </c>
      <c r="C22" s="98" t="s">
        <v>127</v>
      </c>
      <c r="D22" s="98" t="s">
        <v>139</v>
      </c>
      <c r="E22" s="98" t="s">
        <v>87</v>
      </c>
      <c r="F22" s="83">
        <v>6</v>
      </c>
      <c r="G22" s="83">
        <v>6.1</v>
      </c>
      <c r="H22" s="81">
        <v>7.2</v>
      </c>
      <c r="I22" s="81">
        <v>7.2</v>
      </c>
      <c r="J22" s="47">
        <f>(F22+G22+H22+I22)/4</f>
        <v>6.625</v>
      </c>
      <c r="K22" s="81">
        <v>6.66</v>
      </c>
      <c r="L22" s="52">
        <v>9.5500000000000007</v>
      </c>
      <c r="M22" s="67">
        <v>2.8</v>
      </c>
      <c r="N22" s="110">
        <f>J22+K22+L22+M22</f>
        <v>25.635000000000002</v>
      </c>
      <c r="O22" s="92">
        <v>5</v>
      </c>
    </row>
    <row r="23" spans="1:15" ht="15" customHeight="1" x14ac:dyDescent="0.25">
      <c r="A23" s="49"/>
      <c r="B23" s="48"/>
      <c r="C23" s="49"/>
      <c r="D23" s="49"/>
      <c r="E23" s="49"/>
      <c r="F23" s="49"/>
      <c r="G23" s="49"/>
      <c r="H23" s="49"/>
      <c r="I23" s="49"/>
      <c r="K23" s="49"/>
      <c r="O23" s="35"/>
    </row>
    <row r="24" spans="1:15" ht="15" customHeight="1" x14ac:dyDescent="0.25">
      <c r="A24" s="79"/>
      <c r="B24" s="65"/>
      <c r="C24" s="136" t="s">
        <v>33</v>
      </c>
      <c r="D24" s="136"/>
      <c r="E24" s="79"/>
      <c r="F24" s="79"/>
      <c r="G24" s="79"/>
      <c r="H24" s="136" t="s">
        <v>35</v>
      </c>
      <c r="I24" s="136"/>
      <c r="J24" s="136"/>
      <c r="K24" s="79"/>
      <c r="L24" s="79"/>
      <c r="M24" s="38"/>
      <c r="N24" s="38"/>
      <c r="O24" s="35"/>
    </row>
    <row r="25" spans="1:15" ht="15" customHeight="1" x14ac:dyDescent="0.25">
      <c r="A25" s="79"/>
      <c r="B25" s="65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35"/>
    </row>
    <row r="26" spans="1:15" ht="15" customHeight="1" x14ac:dyDescent="0.25">
      <c r="C26" s="117" t="s">
        <v>34</v>
      </c>
      <c r="D26" s="117"/>
      <c r="H26" s="117" t="s">
        <v>36</v>
      </c>
      <c r="I26" s="117"/>
      <c r="J26" s="117"/>
    </row>
    <row r="27" spans="1:15" ht="15" customHeight="1" x14ac:dyDescent="0.25">
      <c r="B27"/>
    </row>
    <row r="28" spans="1:15" ht="15" customHeight="1" x14ac:dyDescent="0.25">
      <c r="B28"/>
    </row>
    <row r="29" spans="1:15" ht="15" customHeight="1" x14ac:dyDescent="0.25">
      <c r="B29"/>
    </row>
    <row r="30" spans="1:15" x14ac:dyDescent="0.25">
      <c r="B30"/>
    </row>
    <row r="31" spans="1:15" x14ac:dyDescent="0.25">
      <c r="B31"/>
    </row>
    <row r="32" spans="1:15" x14ac:dyDescent="0.25">
      <c r="A32" s="78"/>
      <c r="B32" s="38"/>
      <c r="C32" s="38"/>
    </row>
    <row r="33" spans="2:2" x14ac:dyDescent="0.25">
      <c r="B33"/>
    </row>
    <row r="34" spans="2:2" x14ac:dyDescent="0.25">
      <c r="B34"/>
    </row>
    <row r="35" spans="2:2" x14ac:dyDescent="0.25">
      <c r="B35"/>
    </row>
  </sheetData>
  <autoFilter ref="B17:N17">
    <sortState ref="B18:N22">
      <sortCondition descending="1" ref="N17"/>
    </sortState>
  </autoFilter>
  <mergeCells count="22">
    <mergeCell ref="O14:O16"/>
    <mergeCell ref="A1:N1"/>
    <mergeCell ref="A2:N2"/>
    <mergeCell ref="A3:A5"/>
    <mergeCell ref="B3:B5"/>
    <mergeCell ref="C3:C5"/>
    <mergeCell ref="D3:D5"/>
    <mergeCell ref="E3:E5"/>
    <mergeCell ref="F3:M4"/>
    <mergeCell ref="N3:N5"/>
    <mergeCell ref="H24:J24"/>
    <mergeCell ref="C26:D26"/>
    <mergeCell ref="H26:J26"/>
    <mergeCell ref="A13:N13"/>
    <mergeCell ref="A14:A16"/>
    <mergeCell ref="B14:B16"/>
    <mergeCell ref="C14:C16"/>
    <mergeCell ref="D14:D16"/>
    <mergeCell ref="E14:E16"/>
    <mergeCell ref="F14:M15"/>
    <mergeCell ref="N14:N16"/>
    <mergeCell ref="C24:D24"/>
  </mergeCells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титульный</vt:lpstr>
      <vt:lpstr>судьи</vt:lpstr>
      <vt:lpstr>Дев 9-10</vt:lpstr>
      <vt:lpstr>Мал9-10</vt:lpstr>
      <vt:lpstr>Дев11-12</vt:lpstr>
      <vt:lpstr>Мал11-12</vt:lpstr>
      <vt:lpstr>СИНХ 9-10Дев</vt:lpstr>
      <vt:lpstr>СИНХ 9-10Мал</vt:lpstr>
      <vt:lpstr>СИНХ 11-12Дев</vt:lpstr>
      <vt:lpstr>СИНХ 11-12Мал</vt:lpstr>
      <vt:lpstr>АКД9-10Дев</vt:lpstr>
      <vt:lpstr>АКД9-10Мал</vt:lpstr>
      <vt:lpstr>АКД11-12Дев</vt:lpstr>
      <vt:lpstr>АКД11-12Мал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Win10</cp:lastModifiedBy>
  <dcterms:created xsi:type="dcterms:W3CDTF">2023-10-07T11:54:57Z</dcterms:created>
  <dcterms:modified xsi:type="dcterms:W3CDTF">2023-10-27T11:55:59Z</dcterms:modified>
</cp:coreProperties>
</file>